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0" windowWidth="21600" windowHeight="8835" firstSheet="33" activeTab="33"/>
  </bookViews>
  <sheets>
    <sheet name="январь 2019" sheetId="1" state="hidden" r:id="rId1"/>
    <sheet name="февраль 2019" sheetId="2" state="hidden" r:id="rId2"/>
    <sheet name="март 2019" sheetId="3" state="hidden" r:id="rId3"/>
    <sheet name="апрель 2019" sheetId="4" state="hidden" r:id="rId4"/>
    <sheet name="май 2019" sheetId="5" state="hidden" r:id="rId5"/>
    <sheet name="Июнь 2019" sheetId="6" state="hidden" r:id="rId6"/>
    <sheet name="Июль 2019" sheetId="7" state="hidden" r:id="rId7"/>
    <sheet name="Август 2019" sheetId="8" state="hidden" r:id="rId8"/>
    <sheet name="Сентябрь 2019" sheetId="9" state="hidden" r:id="rId9"/>
    <sheet name="Октябрь 2019" sheetId="10" state="hidden" r:id="rId10"/>
    <sheet name="Ноябрь 2019 " sheetId="11" state="hidden" r:id="rId11"/>
    <sheet name="Декабь 2019" sheetId="12" state="hidden" r:id="rId12"/>
    <sheet name="Январь 2020" sheetId="13" state="hidden" r:id="rId13"/>
    <sheet name="Февраль 2020" sheetId="14" state="hidden" r:id="rId14"/>
    <sheet name="Март 2020" sheetId="15" state="hidden" r:id="rId15"/>
    <sheet name="Апрель 2020" sheetId="16" state="hidden" r:id="rId16"/>
    <sheet name="Май 2020" sheetId="17" state="hidden" r:id="rId17"/>
    <sheet name="Июнь 2020" sheetId="18" state="hidden" r:id="rId18"/>
    <sheet name="Июль 2020" sheetId="19" state="hidden" r:id="rId19"/>
    <sheet name="Август 2020" sheetId="20" state="hidden" r:id="rId20"/>
    <sheet name="Сентябрь 2020" sheetId="21" state="hidden" r:id="rId21"/>
    <sheet name="Декабрь 2020" sheetId="22" state="hidden" r:id="rId22"/>
    <sheet name="Январь 2021" sheetId="23" state="hidden" r:id="rId23"/>
    <sheet name="Февраль 2021" sheetId="24" state="hidden" r:id="rId24"/>
    <sheet name="Март 2021" sheetId="25" state="hidden" r:id="rId25"/>
    <sheet name="Апрель 2021" sheetId="26" state="hidden" r:id="rId26"/>
    <sheet name="Май 2021" sheetId="27" state="hidden" r:id="rId27"/>
    <sheet name="Июнь 2021" sheetId="28" state="hidden" r:id="rId28"/>
    <sheet name="сентябрь 2021" sheetId="29" state="hidden" r:id="rId29"/>
    <sheet name="октябрь до 14.10.2021" sheetId="30" state="hidden" r:id="rId30"/>
    <sheet name="октябрь 2021" sheetId="31" state="hidden" r:id="rId31"/>
    <sheet name="ноябрь 2021" sheetId="32" state="hidden" r:id="rId32"/>
    <sheet name="Декабрь2021" sheetId="33" state="hidden" r:id="rId33"/>
    <sheet name="Февраль ИТР 2023" sheetId="57" r:id="rId34"/>
  </sheets>
  <calcPr calcId="152511"/>
</workbook>
</file>

<file path=xl/calcChain.xml><?xml version="1.0" encoding="utf-8"?>
<calcChain xmlns="http://schemas.openxmlformats.org/spreadsheetml/2006/main">
  <c r="C13" i="57" l="1"/>
  <c r="C108" i="57" l="1"/>
  <c r="C93" i="57"/>
  <c r="C70" i="57"/>
  <c r="G103" i="33" l="1"/>
  <c r="H27" i="33"/>
  <c r="G27" i="33"/>
  <c r="D27" i="33"/>
  <c r="G102" i="32" l="1"/>
  <c r="H27" i="32"/>
  <c r="G27" i="32"/>
  <c r="D27" i="32"/>
  <c r="H62" i="31" l="1"/>
  <c r="H61" i="31"/>
  <c r="H60" i="31" l="1"/>
  <c r="H29" i="31" l="1"/>
  <c r="H30" i="31"/>
  <c r="H31" i="31"/>
  <c r="H32" i="31"/>
  <c r="H33" i="31"/>
  <c r="H34" i="31"/>
  <c r="H35" i="31"/>
  <c r="H36" i="31"/>
  <c r="H37" i="31"/>
  <c r="H38" i="31"/>
  <c r="H39" i="31"/>
  <c r="H40" i="31"/>
  <c r="H41" i="31"/>
  <c r="H42" i="31"/>
  <c r="H43" i="31"/>
  <c r="H44" i="31"/>
  <c r="H45" i="31"/>
  <c r="H46" i="31"/>
  <c r="H47" i="31"/>
  <c r="H48" i="31"/>
  <c r="H49" i="31"/>
  <c r="H50" i="31"/>
  <c r="H51" i="31"/>
  <c r="H52" i="31"/>
  <c r="H53" i="31"/>
  <c r="H54" i="31"/>
  <c r="H55" i="31"/>
  <c r="H56" i="31"/>
  <c r="H57" i="31"/>
  <c r="H59" i="31"/>
  <c r="H28" i="31"/>
  <c r="H25" i="31" l="1"/>
  <c r="H24" i="31"/>
  <c r="H23" i="31"/>
  <c r="H22" i="31"/>
  <c r="H21" i="31"/>
  <c r="H20" i="31"/>
  <c r="H19" i="31"/>
  <c r="H18" i="31"/>
  <c r="H17" i="31"/>
  <c r="H16" i="31"/>
  <c r="H15" i="31"/>
  <c r="H14" i="31"/>
  <c r="H13" i="31"/>
  <c r="H12" i="31"/>
  <c r="H11" i="31"/>
  <c r="H10" i="31"/>
  <c r="H9" i="31"/>
  <c r="H8" i="31"/>
  <c r="H7" i="31"/>
  <c r="H6" i="31"/>
  <c r="H5" i="31"/>
  <c r="H40" i="30" l="1"/>
  <c r="G26" i="31"/>
  <c r="E26" i="31"/>
  <c r="H26" i="31" l="1"/>
  <c r="H62" i="30"/>
  <c r="G62" i="30"/>
  <c r="F62" i="30"/>
  <c r="E62" i="30"/>
  <c r="H27" i="30"/>
  <c r="G27" i="30"/>
  <c r="E27" i="30"/>
  <c r="G60" i="29" l="1"/>
  <c r="E27" i="29" l="1"/>
  <c r="D27" i="29" l="1"/>
  <c r="G27" i="29" l="1"/>
  <c r="H60" i="29" l="1"/>
  <c r="H27" i="29"/>
  <c r="F60" i="29" l="1"/>
  <c r="E60" i="29"/>
  <c r="F59" i="28" l="1"/>
  <c r="G59" i="28"/>
  <c r="G31" i="28"/>
  <c r="F31" i="28"/>
  <c r="F23" i="27" l="1"/>
  <c r="G51" i="27"/>
  <c r="D51" i="27"/>
  <c r="F51" i="27"/>
  <c r="G23" i="27"/>
  <c r="E24" i="26" l="1"/>
  <c r="F24" i="26"/>
  <c r="F40" i="25" l="1"/>
  <c r="F22" i="25"/>
  <c r="E22" i="25"/>
  <c r="G52" i="24" l="1"/>
  <c r="G30" i="24"/>
  <c r="F30" i="24"/>
  <c r="D30" i="24"/>
  <c r="G21" i="24"/>
  <c r="F21" i="24"/>
  <c r="E30" i="23" l="1"/>
  <c r="D30" i="23"/>
  <c r="F30" i="23"/>
  <c r="F15" i="23" l="1"/>
  <c r="F16" i="23" s="1"/>
  <c r="E12" i="23" l="1"/>
  <c r="D12" i="23"/>
  <c r="D15" i="23"/>
  <c r="E15" i="23"/>
  <c r="D16" i="23" l="1"/>
  <c r="E16" i="23"/>
  <c r="E18" i="22"/>
  <c r="E37" i="22" l="1"/>
  <c r="E38" i="22" s="1"/>
  <c r="D37" i="22"/>
  <c r="D18" i="22"/>
  <c r="D38" i="22" l="1"/>
  <c r="D23" i="22"/>
  <c r="D39" i="22" s="1"/>
  <c r="E23" i="22"/>
  <c r="E39" i="22" s="1"/>
  <c r="E44" i="21" l="1"/>
  <c r="D44" i="21"/>
  <c r="D17" i="21"/>
  <c r="D46" i="21" l="1"/>
  <c r="D45" i="21"/>
  <c r="F44" i="21" l="1"/>
  <c r="F17" i="21"/>
  <c r="E17" i="21"/>
  <c r="E46" i="21" l="1"/>
  <c r="E45" i="21"/>
  <c r="F46" i="21"/>
  <c r="F45" i="21"/>
  <c r="F32" i="20" l="1"/>
  <c r="D32" i="20" l="1"/>
  <c r="E32" i="20"/>
  <c r="F18" i="20" l="1"/>
  <c r="E18" i="20"/>
  <c r="E33" i="20" s="1"/>
  <c r="D18" i="20"/>
  <c r="D33" i="20" s="1"/>
  <c r="F33" i="20" l="1"/>
  <c r="F34" i="19"/>
  <c r="E34" i="19"/>
  <c r="D34" i="19"/>
  <c r="F20" i="19"/>
  <c r="E20" i="19"/>
  <c r="D20" i="19"/>
  <c r="E35" i="19" l="1"/>
  <c r="F35" i="19"/>
  <c r="D35" i="19"/>
  <c r="E49" i="18"/>
  <c r="F23" i="18" l="1"/>
  <c r="E23" i="18"/>
  <c r="D23" i="18"/>
  <c r="F49" i="18" l="1"/>
  <c r="E50" i="18"/>
  <c r="D49" i="18"/>
  <c r="F28" i="18"/>
  <c r="E28" i="18"/>
  <c r="D28" i="18"/>
  <c r="D51" i="18" l="1"/>
  <c r="F51" i="18"/>
  <c r="D50" i="18"/>
  <c r="F50" i="18"/>
  <c r="E51" i="18"/>
  <c r="F51" i="17"/>
  <c r="E51" i="17"/>
  <c r="D51" i="17"/>
  <c r="F30" i="17"/>
  <c r="E30" i="17"/>
  <c r="D30" i="17"/>
  <c r="F23" i="17"/>
  <c r="E23" i="17"/>
  <c r="D23" i="17"/>
  <c r="E52" i="17" l="1"/>
  <c r="D53" i="17"/>
  <c r="F53" i="17"/>
  <c r="D52" i="17"/>
  <c r="F52" i="17"/>
  <c r="E53" i="17"/>
  <c r="D42" i="16"/>
  <c r="F21" i="16" l="1"/>
  <c r="E21" i="16"/>
  <c r="D21" i="16"/>
  <c r="F42" i="16"/>
  <c r="E42" i="16"/>
  <c r="F28" i="16"/>
  <c r="E28" i="16"/>
  <c r="D28" i="16"/>
  <c r="D44" i="16" l="1"/>
  <c r="D43" i="16"/>
  <c r="F44" i="16"/>
  <c r="E43" i="16"/>
  <c r="F43" i="16"/>
  <c r="E44" i="16"/>
  <c r="F28" i="15"/>
  <c r="E28" i="15"/>
  <c r="E49" i="15"/>
  <c r="D28" i="15"/>
  <c r="F49" i="15" l="1"/>
  <c r="D49" i="15"/>
  <c r="F19" i="15"/>
  <c r="E19" i="15"/>
  <c r="E51" i="15" s="1"/>
  <c r="D19" i="15"/>
  <c r="D51" i="15" l="1"/>
  <c r="D50" i="15"/>
  <c r="F51" i="15"/>
  <c r="E50" i="15"/>
  <c r="F50" i="15"/>
  <c r="F29" i="14"/>
  <c r="E29" i="14"/>
  <c r="D29" i="14"/>
  <c r="F48" i="14" l="1"/>
  <c r="E48" i="14"/>
  <c r="D48" i="14"/>
  <c r="F20" i="14"/>
  <c r="E20" i="14"/>
  <c r="D20" i="14"/>
  <c r="D50" i="14" l="1"/>
  <c r="E49" i="14"/>
  <c r="E50" i="14"/>
  <c r="F50" i="14"/>
  <c r="F49" i="14"/>
  <c r="D49" i="14"/>
  <c r="F38" i="13"/>
  <c r="E38" i="13"/>
  <c r="D38" i="13"/>
  <c r="F23" i="13"/>
  <c r="E23" i="13"/>
  <c r="D23" i="13"/>
  <c r="F20" i="13"/>
  <c r="E20" i="13"/>
  <c r="D20" i="13"/>
  <c r="F40" i="13" l="1"/>
  <c r="E39" i="13"/>
  <c r="D40" i="13"/>
  <c r="D39" i="13"/>
  <c r="F39" i="13"/>
  <c r="E40" i="13"/>
  <c r="E40" i="12"/>
  <c r="D23" i="12"/>
  <c r="E23" i="12"/>
  <c r="F40" i="12" l="1"/>
  <c r="D40" i="12"/>
  <c r="F37" i="11" l="1"/>
  <c r="E37" i="11"/>
  <c r="D37" i="11"/>
  <c r="F27" i="11"/>
  <c r="E27" i="11"/>
  <c r="D27" i="11"/>
  <c r="F22" i="11"/>
  <c r="E22" i="11"/>
  <c r="D22" i="11"/>
  <c r="F39" i="11" l="1"/>
  <c r="D38" i="11"/>
  <c r="E39" i="11"/>
  <c r="E38" i="11"/>
  <c r="D39" i="11"/>
  <c r="F38" i="11"/>
  <c r="F23" i="12" l="1"/>
  <c r="F26" i="12"/>
  <c r="E26" i="12"/>
  <c r="D26" i="12"/>
  <c r="F42" i="12" l="1"/>
  <c r="E41" i="12"/>
  <c r="D42" i="12"/>
  <c r="D41" i="12"/>
  <c r="F41" i="12"/>
  <c r="E42" i="12"/>
  <c r="F27" i="10" l="1"/>
  <c r="E38" i="10" l="1"/>
  <c r="E22" i="10" l="1"/>
  <c r="D27" i="10"/>
  <c r="F38" i="10" l="1"/>
  <c r="E39" i="10"/>
  <c r="D38" i="10"/>
  <c r="E27" i="10"/>
  <c r="F22" i="10"/>
  <c r="D22" i="10"/>
  <c r="F40" i="10" l="1"/>
  <c r="D40" i="10"/>
  <c r="E40" i="10"/>
  <c r="D39" i="10"/>
  <c r="F39" i="10"/>
  <c r="E21" i="9"/>
  <c r="F21" i="9" l="1"/>
  <c r="D25" i="9" l="1"/>
  <c r="E25" i="9"/>
  <c r="F33" i="9" l="1"/>
  <c r="F35" i="9" s="1"/>
  <c r="E33" i="9"/>
  <c r="D33" i="9"/>
  <c r="D21" i="9"/>
  <c r="E34" i="9" l="1"/>
  <c r="E35" i="9"/>
  <c r="D35" i="9"/>
  <c r="D34" i="9"/>
  <c r="F34" i="9"/>
  <c r="E36" i="8"/>
  <c r="D36" i="8"/>
  <c r="F36" i="8"/>
  <c r="E22" i="8" l="1"/>
  <c r="E38" i="8" s="1"/>
  <c r="D22" i="8"/>
  <c r="D38" i="8" s="1"/>
  <c r="F22" i="8"/>
  <c r="F38" i="8" s="1"/>
  <c r="E37" i="8" l="1"/>
  <c r="F37" i="8"/>
  <c r="D37" i="8"/>
  <c r="D26" i="7"/>
  <c r="D19" i="7"/>
  <c r="E26" i="7"/>
  <c r="E19" i="7"/>
  <c r="F26" i="7"/>
  <c r="F19" i="7"/>
  <c r="E27" i="7" l="1"/>
  <c r="F27" i="7"/>
  <c r="D27" i="7"/>
  <c r="F40" i="5" l="1"/>
  <c r="E40" i="5"/>
  <c r="F41" i="6"/>
  <c r="E41" i="6"/>
  <c r="F23" i="6"/>
  <c r="E23" i="6"/>
  <c r="D23" i="6"/>
  <c r="F20" i="6"/>
  <c r="F42" i="6" s="1"/>
  <c r="E20" i="6"/>
  <c r="D20" i="6"/>
  <c r="D42" i="6" l="1"/>
  <c r="E42" i="6"/>
  <c r="E18" i="5"/>
  <c r="E25" i="5"/>
  <c r="F18" i="5" l="1"/>
  <c r="D18" i="5"/>
  <c r="F25" i="5" l="1"/>
  <c r="D25" i="5"/>
  <c r="D41" i="5" s="1"/>
  <c r="F41" i="5" l="1"/>
  <c r="E41" i="5"/>
  <c r="E38" i="4"/>
  <c r="F26" i="4" l="1"/>
  <c r="E26" i="4"/>
  <c r="D26" i="4"/>
  <c r="F38" i="4" l="1"/>
  <c r="F17" i="4"/>
  <c r="E17" i="4"/>
  <c r="E39" i="4" s="1"/>
  <c r="D17" i="4"/>
  <c r="D39" i="4" s="1"/>
  <c r="F39" i="4" l="1"/>
  <c r="F32" i="3"/>
  <c r="F24" i="3"/>
  <c r="F45" i="3"/>
  <c r="F46" i="3" l="1"/>
  <c r="E45" i="3" l="1"/>
  <c r="E32" i="3" l="1"/>
  <c r="E24" i="3" l="1"/>
  <c r="E46" i="3" s="1"/>
  <c r="D24" i="3" l="1"/>
  <c r="D32" i="3" l="1"/>
  <c r="D46" i="3" s="1"/>
  <c r="E42" i="2" l="1"/>
  <c r="D42" i="2"/>
  <c r="E27" i="2" l="1"/>
  <c r="D27" i="2"/>
  <c r="E21" i="2"/>
  <c r="D21" i="2"/>
  <c r="E41" i="1"/>
  <c r="E25" i="1"/>
  <c r="D25" i="1"/>
  <c r="E20" i="1"/>
  <c r="D20" i="1"/>
  <c r="E42" i="1" l="1"/>
  <c r="D42" i="1"/>
  <c r="D43" i="2"/>
  <c r="E43" i="2"/>
</calcChain>
</file>

<file path=xl/sharedStrings.xml><?xml version="1.0" encoding="utf-8"?>
<sst xmlns="http://schemas.openxmlformats.org/spreadsheetml/2006/main" count="2369" uniqueCount="638">
  <si>
    <t>УТВЕРЖДАЮ</t>
  </si>
  <si>
    <t>Заместитель ГД</t>
  </si>
  <si>
    <t>по управлению персоналом</t>
  </si>
  <si>
    <t xml:space="preserve">________________ С.А. Максимов </t>
  </si>
  <si>
    <t>"______" _______________ 2019 г.</t>
  </si>
  <si>
    <t>Отчет приёма за январь 2019 г.</t>
  </si>
  <si>
    <t>№ п/п</t>
  </si>
  <si>
    <t>Цех</t>
  </si>
  <si>
    <t>Наименование профессии</t>
  </si>
  <si>
    <t>План по заявкам от структурных подразделений</t>
  </si>
  <si>
    <t>Факт</t>
  </si>
  <si>
    <t>На оформлении</t>
  </si>
  <si>
    <t>Примечание</t>
  </si>
  <si>
    <t>Основные производственные рабочие</t>
  </si>
  <si>
    <t xml:space="preserve">Газорезчик </t>
  </si>
  <si>
    <t xml:space="preserve">Разметчик судовой </t>
  </si>
  <si>
    <t>Трубопроводчик судовой</t>
  </si>
  <si>
    <t>Токарь</t>
  </si>
  <si>
    <t>Сборщик корпусов металлических судов</t>
  </si>
  <si>
    <t>Сборщик-достройщик судовой</t>
  </si>
  <si>
    <t xml:space="preserve">Электросварщик  </t>
  </si>
  <si>
    <t>Слесарь-монтажник судовой</t>
  </si>
  <si>
    <t>Слесарь-монтажник судовой (ДВС)</t>
  </si>
  <si>
    <t xml:space="preserve">Электросварщик  полуавтоматической (ручной сварки) </t>
  </si>
  <si>
    <t>ИТОГО</t>
  </si>
  <si>
    <t>Ученики</t>
  </si>
  <si>
    <t xml:space="preserve">ИТОГО </t>
  </si>
  <si>
    <t>Другие категории работников</t>
  </si>
  <si>
    <t>Стропальщик</t>
  </si>
  <si>
    <t>Такелажник</t>
  </si>
  <si>
    <t>Машинист крана (крановщик)</t>
  </si>
  <si>
    <t>Заместитель начальника цеха по флоту</t>
  </si>
  <si>
    <t>Сторож</t>
  </si>
  <si>
    <t>Грузчик</t>
  </si>
  <si>
    <t>Стропальщик-грузчик</t>
  </si>
  <si>
    <t>Специалист в области охраны труда</t>
  </si>
  <si>
    <t xml:space="preserve">Дежурный электромонтер </t>
  </si>
  <si>
    <t xml:space="preserve">Токарь </t>
  </si>
  <si>
    <t>Электромонтер по ремонту и обслуживанию электрооборудования</t>
  </si>
  <si>
    <t>Слесарь-монтажник судовой ДВС</t>
  </si>
  <si>
    <t>Архивариус</t>
  </si>
  <si>
    <t>ВСЕГО</t>
  </si>
  <si>
    <t xml:space="preserve">Начальник ОПиОП </t>
  </si>
  <si>
    <t>Н.В. Сбичакова</t>
  </si>
  <si>
    <t>Отчет приёма за февраль 2019 г.</t>
  </si>
  <si>
    <t>Рубщик судовой</t>
  </si>
  <si>
    <t>Электромонтажник судовой</t>
  </si>
  <si>
    <t>Маляр судовой</t>
  </si>
  <si>
    <t>Заточник</t>
  </si>
  <si>
    <t>Машинист крана</t>
  </si>
  <si>
    <t>Администратор общежития</t>
  </si>
  <si>
    <t>Главный энергетик-начальник ПЭС</t>
  </si>
  <si>
    <t>Диспетчер-сторож</t>
  </si>
  <si>
    <t>Электрогазосварщик</t>
  </si>
  <si>
    <t>Производственный мастер</t>
  </si>
  <si>
    <t>из них 3 ученика аттестованных</t>
  </si>
  <si>
    <t>все ученики аттестованные</t>
  </si>
  <si>
    <t>из них 12 учеников аттестованных</t>
  </si>
  <si>
    <t>Практиканты из учебных заведений</t>
  </si>
  <si>
    <t>Слесарь-монтажник судовой (ЦЗН)</t>
  </si>
  <si>
    <t>Сборщик-достройщик судовой (ЦЗН)</t>
  </si>
  <si>
    <t>Сборщик корпусов металлических судов (ЦЗН)</t>
  </si>
  <si>
    <t>Проверщик судовой</t>
  </si>
  <si>
    <t>Аттестованный ученик</t>
  </si>
  <si>
    <t>Электромонтер станционного оборудования</t>
  </si>
  <si>
    <t>Инженер по техническому надзору</t>
  </si>
  <si>
    <t>Отчет приёма за март 2019 г.</t>
  </si>
  <si>
    <t xml:space="preserve">Сборщик-достройщик судовой </t>
  </si>
  <si>
    <t>Гальваник</t>
  </si>
  <si>
    <t>Изолировщик судовой</t>
  </si>
  <si>
    <t>Сторож-вахтер</t>
  </si>
  <si>
    <t>3 на рассмотрениии</t>
  </si>
  <si>
    <t xml:space="preserve">Практиканты </t>
  </si>
  <si>
    <t>Практиканты</t>
  </si>
  <si>
    <t>1 подписан, не пришел на оформление</t>
  </si>
  <si>
    <t>5 на рассмотрениии</t>
  </si>
  <si>
    <t>Аттестованные ученики</t>
  </si>
  <si>
    <t xml:space="preserve">2 не явки на оформление </t>
  </si>
  <si>
    <t>1 не выход на работу</t>
  </si>
  <si>
    <t>1 подписан, не пришел на оформление, 4 на рассмотрении</t>
  </si>
  <si>
    <t>Отчет приёма за апрель 2019 г.</t>
  </si>
  <si>
    <t>Специалист по договорной работе</t>
  </si>
  <si>
    <t>Контрольный мастер ОТК</t>
  </si>
  <si>
    <t>Специалист</t>
  </si>
  <si>
    <t>Из них 2 аттестованных ученика</t>
  </si>
  <si>
    <t>На обучении с 24.04.19</t>
  </si>
  <si>
    <t xml:space="preserve"> На обучении с 04.04.19</t>
  </si>
  <si>
    <t>Отчет приёма за май 2019 г.</t>
  </si>
  <si>
    <t>Токарь-карусельщик</t>
  </si>
  <si>
    <t>Мастер 1 группы</t>
  </si>
  <si>
    <t>Вышли на обучение 13.05.19</t>
  </si>
  <si>
    <t>Вышли на обучение 07.05.19</t>
  </si>
  <si>
    <t>Диспетчер</t>
  </si>
  <si>
    <t>Токарь-расточник</t>
  </si>
  <si>
    <t>Перевод из учеников</t>
  </si>
  <si>
    <t>Слесарь-инструментальщик</t>
  </si>
  <si>
    <t>Ведущий инженер по подготовке производства</t>
  </si>
  <si>
    <t>Инженер по подготовке производства 2 категории</t>
  </si>
  <si>
    <t>Такелажник судовой</t>
  </si>
  <si>
    <t xml:space="preserve">Мастер 1 группы </t>
  </si>
  <si>
    <t>Инженер лаборатории санитарно-промышленного анализа</t>
  </si>
  <si>
    <t>52/6</t>
  </si>
  <si>
    <t>Электромонтажник</t>
  </si>
  <si>
    <t>Новый сотрудник на период отпуска</t>
  </si>
  <si>
    <t>Машинистка 2 категории</t>
  </si>
  <si>
    <t>Новый сотррудник</t>
  </si>
  <si>
    <t>Новый сотрудник</t>
  </si>
  <si>
    <t>Отчет приёма за июнь 2019 г.</t>
  </si>
  <si>
    <t xml:space="preserve">Ведущий специалист </t>
  </si>
  <si>
    <t>Электросварщик ручной сварки</t>
  </si>
  <si>
    <t>Перевод из другого цеха</t>
  </si>
  <si>
    <t>Вышли на обучение 30.04.19-13.05.2019</t>
  </si>
  <si>
    <t>Мастер малярных работ</t>
  </si>
  <si>
    <t>Транспортировщик</t>
  </si>
  <si>
    <t>Мастер 1 группы (по сварке)</t>
  </si>
  <si>
    <t xml:space="preserve">Ведущий инженер по подготовке производства </t>
  </si>
  <si>
    <t xml:space="preserve">Старший мастер </t>
  </si>
  <si>
    <t xml:space="preserve">Электромонтажник </t>
  </si>
  <si>
    <t>Электромонтер по ремонту и монтажу кабельных линий</t>
  </si>
  <si>
    <t>Лаборант химического анализа</t>
  </si>
  <si>
    <t>Контрольный мастер БТК 19 цеха</t>
  </si>
  <si>
    <t>Инженер по нормированию труда 1 категории</t>
  </si>
  <si>
    <t>Экспедитор</t>
  </si>
  <si>
    <t>Слесарь-ремонтник</t>
  </si>
  <si>
    <t xml:space="preserve"> Аттестованные ученики</t>
  </si>
  <si>
    <t>3 анкеты на рассмотрении</t>
  </si>
  <si>
    <t xml:space="preserve">Исполнитель  </t>
  </si>
  <si>
    <t>Ведущий специалист по подбору персонала</t>
  </si>
  <si>
    <t>Косолапова Я.Е.</t>
  </si>
  <si>
    <t>т. 4-92</t>
  </si>
  <si>
    <t>Отчёт приёма за июль 2019 г.</t>
  </si>
  <si>
    <t>Отчёт приёма за август 2019 г.</t>
  </si>
  <si>
    <t>Ведущий специалист по безопасности</t>
  </si>
  <si>
    <t xml:space="preserve"> 4 человека Аттестованные ученики</t>
  </si>
  <si>
    <t>Ведущий специалист по подбору</t>
  </si>
  <si>
    <t>Специалист 2 категории</t>
  </si>
  <si>
    <t>Дежурный по жд переезду</t>
  </si>
  <si>
    <t>5 человек Аттестованные ученики</t>
  </si>
  <si>
    <t>Специалист по ведению табельного учета</t>
  </si>
  <si>
    <t>Бухгалтер</t>
  </si>
  <si>
    <t>Инженер-конструктор</t>
  </si>
  <si>
    <t>Выпускник-целевик</t>
  </si>
  <si>
    <t>Специалист по кадрам 2 категории</t>
  </si>
  <si>
    <t>3 человек привезены ОВК</t>
  </si>
  <si>
    <t>4 человека аттестованные ученики</t>
  </si>
  <si>
    <t>1 приглашён на оформление</t>
  </si>
  <si>
    <t>и 1 перевод из 28 цеха</t>
  </si>
  <si>
    <t>Выпускники</t>
  </si>
  <si>
    <t>1 приглашён</t>
  </si>
  <si>
    <t>Отчёт приёма за сентябрь 2019 г.</t>
  </si>
  <si>
    <t>ВСЕГО с учениками</t>
  </si>
  <si>
    <t>выпускник</t>
  </si>
  <si>
    <t>аттестованный ученик</t>
  </si>
  <si>
    <t>Сменный котельный механик</t>
  </si>
  <si>
    <t>Строитель по ОКС</t>
  </si>
  <si>
    <t>выпускник-целевик</t>
  </si>
  <si>
    <t>5 человек аттестованный ученик</t>
  </si>
  <si>
    <t>3 человека аттестованный ученик</t>
  </si>
  <si>
    <t xml:space="preserve">Маляр судовой </t>
  </si>
  <si>
    <t>Отчёт приёма за октябрь 2019 г.</t>
  </si>
  <si>
    <t>Начальник бюро</t>
  </si>
  <si>
    <t xml:space="preserve">Слесарь-монтажник судовой </t>
  </si>
  <si>
    <t>Парусник</t>
  </si>
  <si>
    <t>Ведущий специалист по физ. защите</t>
  </si>
  <si>
    <t>аттестованные ученики</t>
  </si>
  <si>
    <t>Оператор ЭВМ и ВМ</t>
  </si>
  <si>
    <t>1 человек перевод</t>
  </si>
  <si>
    <t>9 человек аттестованные ученики</t>
  </si>
  <si>
    <t xml:space="preserve">Инженер-программист </t>
  </si>
  <si>
    <t>Инженер-технолог</t>
  </si>
  <si>
    <t>Водитель</t>
  </si>
  <si>
    <t>Инденер-механик</t>
  </si>
  <si>
    <t>Инженер по нормированию труда</t>
  </si>
  <si>
    <t>Отчёт приёма за ноябрь 2019 г.</t>
  </si>
  <si>
    <t xml:space="preserve">Трубопроводчик судовой </t>
  </si>
  <si>
    <t>Кладовщик склада (старший)</t>
  </si>
  <si>
    <t>выход на обучение 18.11.19</t>
  </si>
  <si>
    <t>Мастер</t>
  </si>
  <si>
    <t>выход на обучение 31.10.19</t>
  </si>
  <si>
    <t>Старший помощник начальника дока</t>
  </si>
  <si>
    <t>Помощник ГД</t>
  </si>
  <si>
    <t>Отчёт приёма за декабрь 2019 г.</t>
  </si>
  <si>
    <t xml:space="preserve">Электросварщик </t>
  </si>
  <si>
    <t>Составитель поездов</t>
  </si>
  <si>
    <t>Экономист</t>
  </si>
  <si>
    <t>Главный энергетик-Начальник ПЭС</t>
  </si>
  <si>
    <t>Помощник мастера</t>
  </si>
  <si>
    <t>Заместитель начальника цеха</t>
  </si>
  <si>
    <t>Монтажник СТС и оборудования</t>
  </si>
  <si>
    <t>Дозиметрист</t>
  </si>
  <si>
    <t>Выход на обучение 13.01.2020</t>
  </si>
  <si>
    <t>Сборщик -достройщик судовой</t>
  </si>
  <si>
    <t>ГПД</t>
  </si>
  <si>
    <t>Водитель автомобиля</t>
  </si>
  <si>
    <t>5 чел ГПД</t>
  </si>
  <si>
    <t>7 чел ГПД</t>
  </si>
  <si>
    <t>Инженер по подготовке производства</t>
  </si>
  <si>
    <t>Комплектовщик изделий и инструмента</t>
  </si>
  <si>
    <t>Сменный котельный механик ТПД "Зея"</t>
  </si>
  <si>
    <t>Кладовщик склада</t>
  </si>
  <si>
    <t>Электромонтер</t>
  </si>
  <si>
    <t>Помощник ген. директора</t>
  </si>
  <si>
    <t>Отчёт приёма за январь 2020 г.</t>
  </si>
  <si>
    <t>Отчёт приёма за февраль 2020 г.</t>
  </si>
  <si>
    <t>Газорезчик</t>
  </si>
  <si>
    <t xml:space="preserve">Началльник участка </t>
  </si>
  <si>
    <t>Матрос 1 класса</t>
  </si>
  <si>
    <t>Дефектоскопист</t>
  </si>
  <si>
    <t>Инженер -конструктор</t>
  </si>
  <si>
    <t>Инженер по комплектации</t>
  </si>
  <si>
    <t>Инженер по научно-технической информации и рационализации</t>
  </si>
  <si>
    <t>Специалист по модернизации</t>
  </si>
  <si>
    <t>Распределитель работ</t>
  </si>
  <si>
    <t>Трубогибщик судовой</t>
  </si>
  <si>
    <t>Сбощик корпусов металлических судов</t>
  </si>
  <si>
    <t>Отчёт приёма за март 2020 г.</t>
  </si>
  <si>
    <t>Разметчик судовой</t>
  </si>
  <si>
    <t>Фрезеровщик</t>
  </si>
  <si>
    <t>12 человек аттестованные ученики</t>
  </si>
  <si>
    <t>Сборщик КМС</t>
  </si>
  <si>
    <t>Инженер- механик</t>
  </si>
  <si>
    <t>Инженер по НИИ</t>
  </si>
  <si>
    <t>Инженер-технолог (ЧПУ)</t>
  </si>
  <si>
    <t>Экономист снабжения</t>
  </si>
  <si>
    <t>Специалист 1 категории</t>
  </si>
  <si>
    <t>Инженер проектно-сметной работе</t>
  </si>
  <si>
    <t>выход на обучение  26.03.20</t>
  </si>
  <si>
    <t>выход на обучение  13.04.20</t>
  </si>
  <si>
    <t>выход на обучение  25.03.20</t>
  </si>
  <si>
    <t>Отчёт приёма за апрель 2020 г.</t>
  </si>
  <si>
    <t>8 человек аттестованные ученики</t>
  </si>
  <si>
    <t>15 человек аттестованные ученики</t>
  </si>
  <si>
    <t>Начальник радиостанции</t>
  </si>
  <si>
    <t>Старший электромеханник ТПД-5 Зея</t>
  </si>
  <si>
    <t>Инженер по НиИ</t>
  </si>
  <si>
    <t>Контрольный мастер</t>
  </si>
  <si>
    <t>Инженер- программист</t>
  </si>
  <si>
    <t>"______" _______________ 2020 г.</t>
  </si>
  <si>
    <t>Отчёт приёма за май 2020 г.</t>
  </si>
  <si>
    <t>Резчик металла на ножницах</t>
  </si>
  <si>
    <t>Ведущий специалист по физической защите</t>
  </si>
  <si>
    <t>Ведущий специалист по технической защите информации</t>
  </si>
  <si>
    <t>Секретарь</t>
  </si>
  <si>
    <t>Ведущий инженер по средствам связи, охранной и охранно-пожарной сигнализациии</t>
  </si>
  <si>
    <t>Ведущий специалист</t>
  </si>
  <si>
    <t>Строитель по корпусу</t>
  </si>
  <si>
    <t>Программист</t>
  </si>
  <si>
    <t>выход на обучение 26.05.2020</t>
  </si>
  <si>
    <t xml:space="preserve">Электромонтёр </t>
  </si>
  <si>
    <t>выход на обучение 02.06.2020</t>
  </si>
  <si>
    <t>выход на обучение 02.06.2019</t>
  </si>
  <si>
    <t>Отчёт приёма за июнь 2020 г.</t>
  </si>
  <si>
    <t>Электросварщик</t>
  </si>
  <si>
    <t>Инженер</t>
  </si>
  <si>
    <t>Инженер-механик</t>
  </si>
  <si>
    <t>Специалист  по электронному документообороту</t>
  </si>
  <si>
    <t>Специалист по обеспечению промышленной безопасности</t>
  </si>
  <si>
    <t>Отчёт приёма за июль 2020 г.</t>
  </si>
  <si>
    <t>Сборщик достройщик судовой</t>
  </si>
  <si>
    <t>Столяр судовой</t>
  </si>
  <si>
    <t>Водитель автобуса</t>
  </si>
  <si>
    <t>Помощник генерального директора</t>
  </si>
  <si>
    <t>Помощник генерального директора по охране труда</t>
  </si>
  <si>
    <t>Отчёт приёма за август 2020 г.</t>
  </si>
  <si>
    <t>Старший мастер участка содержания инструмента и оснастки</t>
  </si>
  <si>
    <t>Заместитель начальника цеха по производству</t>
  </si>
  <si>
    <t>Старший контрольный мастер</t>
  </si>
  <si>
    <t>Выпускники-целевики</t>
  </si>
  <si>
    <t>Мастер гуммировочных работ</t>
  </si>
  <si>
    <t>Электромонтёр по ремонту и обслуживанию электрооборудования</t>
  </si>
  <si>
    <t>Начальник отдела продаж</t>
  </si>
  <si>
    <t>Отчёт приёма за сентябрь 2020 г.</t>
  </si>
  <si>
    <t>6 человек аттестованные ученики</t>
  </si>
  <si>
    <t>7 человек аттестованные ученики</t>
  </si>
  <si>
    <t>Мастер 1 группы по сборке</t>
  </si>
  <si>
    <t>Страпальщик-грузчик</t>
  </si>
  <si>
    <t>Специалист по метрологии</t>
  </si>
  <si>
    <t>Инженер по наладке и испытаниям</t>
  </si>
  <si>
    <t>Специалист по ЭД</t>
  </si>
  <si>
    <t>Выпускник-целевик, выпускники</t>
  </si>
  <si>
    <t>Строитель по работе с контрагентами</t>
  </si>
  <si>
    <t>Помощник генерального директора по СМК</t>
  </si>
  <si>
    <t xml:space="preserve">Специалист </t>
  </si>
  <si>
    <t xml:space="preserve">Инженер-конструктор </t>
  </si>
  <si>
    <t>Отчёт приёма за декабрь 2020 г.</t>
  </si>
  <si>
    <t>10 аттестованных учеников</t>
  </si>
  <si>
    <t>Оператор станков с ЧПУ</t>
  </si>
  <si>
    <t>аттестованные ученик</t>
  </si>
  <si>
    <t>Гибщик судовой</t>
  </si>
  <si>
    <t>Выход на обучение 21.12.2020</t>
  </si>
  <si>
    <t>Электромонтер по ремонту электрооборудования</t>
  </si>
  <si>
    <t>Инженер-по проектно-сметной работе</t>
  </si>
  <si>
    <t>Выход на обучение 10.12.2020</t>
  </si>
  <si>
    <t>Выход на обучение 24.12.2010</t>
  </si>
  <si>
    <t>2 аттестованных ученика</t>
  </si>
  <si>
    <t>Отчёт приёма за январь 2021 г.</t>
  </si>
  <si>
    <t>План набора ОПР</t>
  </si>
  <si>
    <t>Отклонение</t>
  </si>
  <si>
    <t>Кладовщик</t>
  </si>
  <si>
    <t>,</t>
  </si>
  <si>
    <t>Основные производственные рабочие (согласно плана потребности)</t>
  </si>
  <si>
    <t>ВСЕГО по плану</t>
  </si>
  <si>
    <t>Основные производственные рабочие (согласно заявок подразделений)</t>
  </si>
  <si>
    <t>Всего по приему</t>
  </si>
  <si>
    <t>ВСЕГО согласно заявок</t>
  </si>
  <si>
    <t>74</t>
  </si>
  <si>
    <t>54</t>
  </si>
  <si>
    <t>36</t>
  </si>
  <si>
    <t>-20</t>
  </si>
  <si>
    <t>Исполнитель:  Ведущий специалист по подбору персонала</t>
  </si>
  <si>
    <t xml:space="preserve">Не выполненов январе </t>
  </si>
  <si>
    <t>Февраль</t>
  </si>
  <si>
    <t>17/26</t>
  </si>
  <si>
    <t>март, ЦЗН</t>
  </si>
  <si>
    <t>Мастер производственного участка</t>
  </si>
  <si>
    <t>Электромонтер по ремонту и обслуживанию электрооборудованния</t>
  </si>
  <si>
    <t>Энергодиспечер</t>
  </si>
  <si>
    <t>Инженер по комплекстации</t>
  </si>
  <si>
    <t>Экономист по договорной работе</t>
  </si>
  <si>
    <t>Специалист контроля качества</t>
  </si>
  <si>
    <t>Отчёт приёма за февраль 2021 г.</t>
  </si>
  <si>
    <t>Инженер лаборатории</t>
  </si>
  <si>
    <t>Экономист по труду</t>
  </si>
  <si>
    <t>Заместитель главного строителя</t>
  </si>
  <si>
    <t>ВСЕГО согласно потребности без учёта учеников</t>
  </si>
  <si>
    <t>аттестованные ученики,                                                         1 чел. уволен</t>
  </si>
  <si>
    <t>Кошкин А.В.</t>
  </si>
  <si>
    <t>Финкельберг Р.П.              Валуев А.А.</t>
  </si>
  <si>
    <t>Крайнюк А.В. трудоустройство 09.03.2021 г.</t>
  </si>
  <si>
    <t>Отчёт приёма за март 2021 г.</t>
  </si>
  <si>
    <t>Мастер участка</t>
  </si>
  <si>
    <t>Слесарь- инструментальщик</t>
  </si>
  <si>
    <t>Монтажник санитарно-технических систем и оборудования</t>
  </si>
  <si>
    <t>Машинист компрессорных установок</t>
  </si>
  <si>
    <t>Газосварщик</t>
  </si>
  <si>
    <t>3/26</t>
  </si>
  <si>
    <t>План</t>
  </si>
  <si>
    <t>Отчёт приёма за апрель 2021 г.</t>
  </si>
  <si>
    <t>3</t>
  </si>
  <si>
    <t>Машинист на молотах и прессах</t>
  </si>
  <si>
    <t>Слесарь-монтажник судовой (ДВС) утилизация</t>
  </si>
  <si>
    <t>Экономист-снабжения</t>
  </si>
  <si>
    <t>Инженер-программист</t>
  </si>
  <si>
    <t>Мастер производственного обучения</t>
  </si>
  <si>
    <t>1/34</t>
  </si>
  <si>
    <t>Перевод 5 человек</t>
  </si>
  <si>
    <t>Заместитель начальника отдела</t>
  </si>
  <si>
    <t>Исполнитель: Специалист по подбору персонала</t>
  </si>
  <si>
    <t>Отчёт приёма за май 2021 г.</t>
  </si>
  <si>
    <t>Начальник цеха</t>
  </si>
  <si>
    <t>Дежурный по переезду</t>
  </si>
  <si>
    <t>Старший мастер</t>
  </si>
  <si>
    <t>Повар</t>
  </si>
  <si>
    <t>Дежурный бюро пропусков</t>
  </si>
  <si>
    <t>Ведущий инженер по организации труда</t>
  </si>
  <si>
    <t>Экономист по планированию</t>
  </si>
  <si>
    <t>Экономист по финансовой работе</t>
  </si>
  <si>
    <t>Начальник отдела внутреннего аудита</t>
  </si>
  <si>
    <t>Инженер специальной связи</t>
  </si>
  <si>
    <t>Советник</t>
  </si>
  <si>
    <t>выход на обучение 26.05.2021</t>
  </si>
  <si>
    <t>выход на обучение 08.06.2021</t>
  </si>
  <si>
    <t>выход на обучение 18.05.2021</t>
  </si>
  <si>
    <t>Перевод 10 человек</t>
  </si>
  <si>
    <t>Май</t>
  </si>
  <si>
    <t>Не выполнено в  апреле</t>
  </si>
  <si>
    <t>Отчёт приёма за июнь 2021 г.</t>
  </si>
  <si>
    <t>Инженер по грузовой и коммерческой работе</t>
  </si>
  <si>
    <t>Уборщик служебных помещений</t>
  </si>
  <si>
    <t>Инженер по организации управления производством</t>
  </si>
  <si>
    <t>Началник участка</t>
  </si>
  <si>
    <t>Администратор</t>
  </si>
  <si>
    <t>Секретарь руководителя</t>
  </si>
  <si>
    <t>Главный специалист по слаботочным системам и КИПиА</t>
  </si>
  <si>
    <t>Энергетик участка</t>
  </si>
  <si>
    <t>Специалист по кадровому делопроизводству</t>
  </si>
  <si>
    <t>Формовщик стеклопластиковых изделий</t>
  </si>
  <si>
    <t>не введены еденицы</t>
  </si>
  <si>
    <t>9 человек аттестованные ученки</t>
  </si>
  <si>
    <t>17</t>
  </si>
  <si>
    <t>Электросварщик (аргон)</t>
  </si>
  <si>
    <t>начало обучения 22.06.2021 г. ЦЗН</t>
  </si>
  <si>
    <t>начало обучения 15.06.2021 г. ЦЗН</t>
  </si>
  <si>
    <t>19</t>
  </si>
  <si>
    <t>Монтажник СТС</t>
  </si>
  <si>
    <t>Слесарь-монтажник ДВС</t>
  </si>
  <si>
    <t>Отклонения</t>
  </si>
  <si>
    <t>Отчёт приёма за сентябрь 2021 г.</t>
  </si>
  <si>
    <t>10 аттестованные ученики</t>
  </si>
  <si>
    <t>5 аттестованные ученики</t>
  </si>
  <si>
    <t>7 аттестованные ученики</t>
  </si>
  <si>
    <t>Не выполнено в августе</t>
  </si>
  <si>
    <t>Подсобный рабочий</t>
  </si>
  <si>
    <t>Техник секретного отдела</t>
  </si>
  <si>
    <t>Инженер механик</t>
  </si>
  <si>
    <t>Лаборант хим. анализа</t>
  </si>
  <si>
    <t>Мастер контрольный</t>
  </si>
  <si>
    <t>Начальник ПЭО</t>
  </si>
  <si>
    <t>Строитель кораблей</t>
  </si>
  <si>
    <t>Юрисконсульт</t>
  </si>
  <si>
    <t>Инженер по сварке</t>
  </si>
  <si>
    <t>Рубщик</t>
  </si>
  <si>
    <t>5 учеников</t>
  </si>
  <si>
    <t>1 уволился</t>
  </si>
  <si>
    <t>Исполнитель: специалист по подбору персонала</t>
  </si>
  <si>
    <t>Рыбалкина О.А., тел. 4-92</t>
  </si>
  <si>
    <t>Не выполнено в сентябре</t>
  </si>
  <si>
    <t>Отчёт приёма за октябрь за период 26.09.2021 по 14.10.2021 г.</t>
  </si>
  <si>
    <t>10 учников</t>
  </si>
  <si>
    <t>30 учеников</t>
  </si>
  <si>
    <t>Инженер по режиму и охране</t>
  </si>
  <si>
    <t>Специалист по мобилизационной подготовке экономики II категории</t>
  </si>
  <si>
    <t>Экономист по материально-техническому снабжению</t>
  </si>
  <si>
    <t>Старший специалист по подбору персонала</t>
  </si>
  <si>
    <t>Специалист по охране труда</t>
  </si>
  <si>
    <t>2 ученика</t>
  </si>
  <si>
    <t>Не выполнено в сентябрь</t>
  </si>
  <si>
    <t>Отчёт приёма за октябрь 2021 г.</t>
  </si>
  <si>
    <t>10 учеников</t>
  </si>
  <si>
    <t xml:space="preserve">Слесарь-монтажник </t>
  </si>
  <si>
    <t>ИТОГО:</t>
  </si>
  <si>
    <t>Исп. Борисова К. В.</t>
  </si>
  <si>
    <t>тел. 7-02</t>
  </si>
  <si>
    <t>Наладчик сварочного и газоплазменного оборудования</t>
  </si>
  <si>
    <t>Ведущий инженер в области судосроения</t>
  </si>
  <si>
    <t>Отчёт приёма за ноябрь 2021 г.</t>
  </si>
  <si>
    <t>Не выполнено в октябре</t>
  </si>
  <si>
    <t>Токарь/фрезеровщик</t>
  </si>
  <si>
    <t>1 аттестованый ученик</t>
  </si>
  <si>
    <t>6 аттестованые ученик</t>
  </si>
  <si>
    <t>Ученики (новые кадры)</t>
  </si>
  <si>
    <t>06.12.2021 г.</t>
  </si>
  <si>
    <t>Гравер</t>
  </si>
  <si>
    <t>Машинист на молотах, прессах и манипуляторах</t>
  </si>
  <si>
    <t xml:space="preserve">Инженер по подготовке производства </t>
  </si>
  <si>
    <t>4 временно                          2 постоянно</t>
  </si>
  <si>
    <t>Стропольщик</t>
  </si>
  <si>
    <t xml:space="preserve">Инженер по НИИ </t>
  </si>
  <si>
    <t>Слесарь по ремонту и обслуживанию систем вентиляции и кондиционирования</t>
  </si>
  <si>
    <t>Слесарь по эксплуатации и ремонту газового оборудования</t>
  </si>
  <si>
    <t xml:space="preserve">Главный специалист </t>
  </si>
  <si>
    <t>Начальник участка</t>
  </si>
  <si>
    <t xml:space="preserve">Инженер-технолог </t>
  </si>
  <si>
    <t xml:space="preserve">Ведущий экономист </t>
  </si>
  <si>
    <t>1 постоянно                  2 временно</t>
  </si>
  <si>
    <t>Ведущий инженер по нормированию труда</t>
  </si>
  <si>
    <t>Экономист по договорной и претензионной работе</t>
  </si>
  <si>
    <t xml:space="preserve">Экономист по планированию </t>
  </si>
  <si>
    <t>6 временно                          2 постоянно</t>
  </si>
  <si>
    <t>Экономист по бухгалтерскому учету и анализу хоз.деятельности</t>
  </si>
  <si>
    <t xml:space="preserve">Советник </t>
  </si>
  <si>
    <t>отдел 70</t>
  </si>
  <si>
    <t>Ведущий экономист по планированию</t>
  </si>
  <si>
    <t>Ведущий инженер по организации управления производством</t>
  </si>
  <si>
    <t xml:space="preserve"> </t>
  </si>
  <si>
    <t>Заливщик</t>
  </si>
  <si>
    <t>08.11.2021 г.</t>
  </si>
  <si>
    <t>20.12.2021 г.</t>
  </si>
  <si>
    <t>29.11.2021 г.</t>
  </si>
  <si>
    <t>02.11.2021 г.</t>
  </si>
  <si>
    <t>17.11.2021 г.</t>
  </si>
  <si>
    <t>13.12.2021 г.</t>
  </si>
  <si>
    <t>22.11.2021 г.</t>
  </si>
  <si>
    <t>Отчёт приёма за декабрь 2021 г.</t>
  </si>
  <si>
    <t>Не выполнено         в ноябре</t>
  </si>
  <si>
    <t>2 аттестованные ученики</t>
  </si>
  <si>
    <t xml:space="preserve">Слесарь-монтажник судовой ДВС </t>
  </si>
  <si>
    <t>27.12.2021 г.</t>
  </si>
  <si>
    <t>10.01.2022 г.</t>
  </si>
  <si>
    <t>Инженер по организации и управления производством 2 категории</t>
  </si>
  <si>
    <t>Электромонтер по ремонту обмоток и изоляции электрооборудования</t>
  </si>
  <si>
    <t>Специалст по кадровому делопроизводству</t>
  </si>
  <si>
    <t>Начальник отдела</t>
  </si>
  <si>
    <t>Инженер-програмист 1 категории</t>
  </si>
  <si>
    <t>Юрисконсульт 2 категории</t>
  </si>
  <si>
    <t>1 (ц. 17) 7 (ц. 26)</t>
  </si>
  <si>
    <t>6 аттестованые ученики (ц. 26)</t>
  </si>
  <si>
    <t>2 (ц. 26)</t>
  </si>
  <si>
    <t>5</t>
  </si>
  <si>
    <t>6 временно                          1 постоянно</t>
  </si>
  <si>
    <t>Ведущий инженер по оргшанизации труда труда</t>
  </si>
  <si>
    <t xml:space="preserve">Экономист по труду 1 категории </t>
  </si>
  <si>
    <t xml:space="preserve">Инженер по нормированию труда 1 категории </t>
  </si>
  <si>
    <t>введение в ШР. расписание 2 ед.</t>
  </si>
  <si>
    <t xml:space="preserve"> 2 ед. временно</t>
  </si>
  <si>
    <t xml:space="preserve">Старший контрольный мастер </t>
  </si>
  <si>
    <t>Инженер по грузовой и коммерческой работе 1 категории</t>
  </si>
  <si>
    <t>Инженер по сварке 1 категории</t>
  </si>
  <si>
    <t>Старший специалист по персоналу</t>
  </si>
  <si>
    <t>Старший строитель кораблей</t>
  </si>
  <si>
    <t>Капитан-механик Т/Х "Налим"</t>
  </si>
  <si>
    <t>Слесарь механосборочных работ 5 разряда</t>
  </si>
  <si>
    <t>Наладчик станков и манипуляторов с программным управлением 6 разряд</t>
  </si>
  <si>
    <t xml:space="preserve">  (руководители, специалисты, вспомогательные рабочие)</t>
  </si>
  <si>
    <t>Кол-во</t>
  </si>
  <si>
    <t>Заработая плата (доход)</t>
  </si>
  <si>
    <t>СПО, опыт работы</t>
  </si>
  <si>
    <t>Характеристика работы</t>
  </si>
  <si>
    <t>от 40000</t>
  </si>
  <si>
    <t>от 170000</t>
  </si>
  <si>
    <t>от 70000</t>
  </si>
  <si>
    <t>от 32000</t>
  </si>
  <si>
    <t>Высшее образование, опыт работы</t>
  </si>
  <si>
    <t>от 38000</t>
  </si>
  <si>
    <t>Без опыта работы</t>
  </si>
  <si>
    <t>от 32600</t>
  </si>
  <si>
    <t>от 35400</t>
  </si>
  <si>
    <t>от 33400</t>
  </si>
  <si>
    <t>от 40280</t>
  </si>
  <si>
    <t>от 74200</t>
  </si>
  <si>
    <t>от 51000</t>
  </si>
  <si>
    <t>от 49400</t>
  </si>
  <si>
    <t>от 39400</t>
  </si>
  <si>
    <t>от 42400</t>
  </si>
  <si>
    <t>от 41400</t>
  </si>
  <si>
    <t>от 51400</t>
  </si>
  <si>
    <t>от 43400</t>
  </si>
  <si>
    <t>от 40400</t>
  </si>
  <si>
    <t>от 44600</t>
  </si>
  <si>
    <t>от 42440</t>
  </si>
  <si>
    <t xml:space="preserve">Высшее образование, опыт работы                                                                        </t>
  </si>
  <si>
    <t xml:space="preserve">Высшее образование, опыт работы </t>
  </si>
  <si>
    <t>от 53400</t>
  </si>
  <si>
    <t>Опыт работы</t>
  </si>
  <si>
    <t>от 49240</t>
  </si>
  <si>
    <t xml:space="preserve">Старший энергодиспетчер </t>
  </si>
  <si>
    <t>до 62000</t>
  </si>
  <si>
    <t>до 54000</t>
  </si>
  <si>
    <t>до 59000</t>
  </si>
  <si>
    <t>до 57000</t>
  </si>
  <si>
    <t>от 90000</t>
  </si>
  <si>
    <t>от 80000</t>
  </si>
  <si>
    <t>от 32538</t>
  </si>
  <si>
    <t>Ведущий экономист по материально-техническому снабжению</t>
  </si>
  <si>
    <t>Экономист по планированию 1 категории</t>
  </si>
  <si>
    <t>Гл.специалист по слаботочным системам и КИПиА</t>
  </si>
  <si>
    <t xml:space="preserve">Высшее или СПО экономическое образование, опыт работы                                                                        </t>
  </si>
  <si>
    <t>Экономист по труду 2 категории</t>
  </si>
  <si>
    <t>от 69143</t>
  </si>
  <si>
    <t>Такелажник судовой 5 разряда</t>
  </si>
  <si>
    <t>Машинист портального крана 6 разряда</t>
  </si>
  <si>
    <t>Испытатель абразивов 3 разряда</t>
  </si>
  <si>
    <t>Инженер по наладке и испытаниям I категории</t>
  </si>
  <si>
    <t>от 38120</t>
  </si>
  <si>
    <t xml:space="preserve">Высшее или СПО  образование, опыт работы                                                                        </t>
  </si>
  <si>
    <t>Экономист по материально-техническому снабжению I категории</t>
  </si>
  <si>
    <t>Работник музея</t>
  </si>
  <si>
    <t>от  38000</t>
  </si>
  <si>
    <t>План набора на февраль 2023 года</t>
  </si>
  <si>
    <t>Заместитель начальника цеха (г. Владивосток)</t>
  </si>
  <si>
    <t>Машинист крана 5 разряда</t>
  </si>
  <si>
    <t>Слесарь-инструментальщик 5 разряда</t>
  </si>
  <si>
    <t>от 38840</t>
  </si>
  <si>
    <t xml:space="preserve">от 35960 </t>
  </si>
  <si>
    <t>Сборочно-сварочный цех 026</t>
  </si>
  <si>
    <t>Цех водного транспорта 024</t>
  </si>
  <si>
    <t>Монтажно-сдаточный цех 019</t>
  </si>
  <si>
    <t>Стапельный цех 017</t>
  </si>
  <si>
    <t>Транспортный цех 014</t>
  </si>
  <si>
    <t>Машиностроительный цех 003</t>
  </si>
  <si>
    <t>Трубообрабатывающий  цех 002</t>
  </si>
  <si>
    <t>Цех складского хозяйства 028</t>
  </si>
  <si>
    <t>Отдел эксплуатации ремонта зданий и сооружений 038</t>
  </si>
  <si>
    <t>Отдел испытаний 049</t>
  </si>
  <si>
    <t>Рабочий по комплексному обслуживанию и ремонту зданий</t>
  </si>
  <si>
    <t>СПО</t>
  </si>
  <si>
    <t xml:space="preserve"> Производственно-энергетическое управление 052</t>
  </si>
  <si>
    <t>от 79920</t>
  </si>
  <si>
    <t>Главный инженер-проекта</t>
  </si>
  <si>
    <t>Ведущий инженер-конструктор бюро корпусозаготовительного производства</t>
  </si>
  <si>
    <t>Инженер-конструктор бюро корпуса и теории корабля III категории</t>
  </si>
  <si>
    <t>Инженер-конструктор бюро корпусозаготовительного производства II категории</t>
  </si>
  <si>
    <t>Инженер-конструктор бюро корпусозаготовительного  III категории</t>
  </si>
  <si>
    <t>Инженерное управление 053</t>
  </si>
  <si>
    <t>Управление материально-технического обеспечения 057</t>
  </si>
  <si>
    <t>Отдел кадров 061</t>
  </si>
  <si>
    <t>Планово-экономический отдел 062</t>
  </si>
  <si>
    <t>Производственно-диспетчерский отдел 063</t>
  </si>
  <si>
    <t xml:space="preserve"> Отдел главного строителя кораблей 064</t>
  </si>
  <si>
    <t>Управление информационными технологиями 283</t>
  </si>
  <si>
    <t>Инженер программист 1 категории</t>
  </si>
  <si>
    <t>Администратор вычислительной сети</t>
  </si>
  <si>
    <t>Отдел промышленной безопасности, охраны труда и окружающей среды 070</t>
  </si>
  <si>
    <t>Отдел главного сварщика 086</t>
  </si>
  <si>
    <t>Отдел реализации неликвидного имущества 110</t>
  </si>
  <si>
    <t>Отдел капитального строительства 090</t>
  </si>
  <si>
    <t>Отдел ядерной и радиационной безопасности 022</t>
  </si>
  <si>
    <t>от 30800</t>
  </si>
  <si>
    <t>Дефектоскопист УЗК 6 разряд</t>
  </si>
  <si>
    <t>Дефектоскопист ГЖК 6 разряд</t>
  </si>
  <si>
    <t>Ведущий инженер энергетик</t>
  </si>
  <si>
    <t>от 44528</t>
  </si>
  <si>
    <t>Высшее образование, опыт</t>
  </si>
  <si>
    <t>Электромонтер по ремонту и обслуживанию электрооборудования 4, 5 разряда</t>
  </si>
  <si>
    <t>Монтажник СТС 5,6 разряд</t>
  </si>
  <si>
    <t xml:space="preserve">Машинист насосных установок 5 разряд </t>
  </si>
  <si>
    <t>Кладовщик 3 разряда</t>
  </si>
  <si>
    <t>Сменный электромеханик (судовой) (до 1620 кВт)</t>
  </si>
  <si>
    <t>от 144600</t>
  </si>
  <si>
    <t>Электромеханик участка</t>
  </si>
  <si>
    <t>от 36700</t>
  </si>
  <si>
    <t>Отдел технического развития 079</t>
  </si>
  <si>
    <t>Начальник бюро ( бюро размерного контроля)</t>
  </si>
  <si>
    <t>то 45400</t>
  </si>
  <si>
    <t>Инженер по гарайтийному надзору 1 категории</t>
  </si>
  <si>
    <t>от 48780</t>
  </si>
  <si>
    <t>Слесарь-монтажник судовой 4 разряд</t>
  </si>
  <si>
    <t>Токарь 6 разряд</t>
  </si>
  <si>
    <t>Буфетчик</t>
  </si>
  <si>
    <t>от 33084</t>
  </si>
  <si>
    <t>Боцман береговой 3 разряд</t>
  </si>
  <si>
    <t>Электрогазосварщик 5 разряд</t>
  </si>
  <si>
    <t>Водитель автомобиля 6 разряда</t>
  </si>
  <si>
    <t>от 36828</t>
  </si>
  <si>
    <t>от 31212</t>
  </si>
  <si>
    <t>от 36252</t>
  </si>
  <si>
    <t>от 35460</t>
  </si>
  <si>
    <t>Наладчик сварочного газоплазморезательного оборудования 6 разряд</t>
  </si>
  <si>
    <t>Отдел организации труда и заработной платы 059</t>
  </si>
  <si>
    <t>Отдел технического контроля 056</t>
  </si>
  <si>
    <t>Центральная заводская лаборатория 031</t>
  </si>
  <si>
    <t>Ведущий специалист по охране труда</t>
  </si>
  <si>
    <t>от 89400</t>
  </si>
  <si>
    <t>Ведущий специалист по противопожарной профилактике</t>
  </si>
  <si>
    <t xml:space="preserve">Специалист по охране окружающей среды (эколог) </t>
  </si>
  <si>
    <t>Инженер по промышленной безопасности 1, 2 категории</t>
  </si>
  <si>
    <t>Специалист по охране труда 1,2 категории</t>
  </si>
  <si>
    <t>от 34956</t>
  </si>
  <si>
    <t>Водитель автомобиля (В, С)</t>
  </si>
  <si>
    <t xml:space="preserve">Высшее образование, опыт работы                                                                                                                  </t>
  </si>
  <si>
    <t>Опыт работы приветствуется</t>
  </si>
  <si>
    <t>СПО, опыт работы приветствуется</t>
  </si>
  <si>
    <t>Временно</t>
  </si>
  <si>
    <t>Инженер-технолог в области судостроения бюро категории корпусозаготовительного производства III категории</t>
  </si>
  <si>
    <t>Слесарь по ремонту и обслуживанию систем вентиляции и кондиционирования                                       5 разряд</t>
  </si>
  <si>
    <t>Наладчик сварочного и газоплазморезательного оборудования 6, 7 разряд</t>
  </si>
  <si>
    <t>Филиал в Приморском крае г. Владивосток 084</t>
  </si>
  <si>
    <t>Отдел подбора и обучения персонала 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</si>
</sst>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8.5"/>
      <color theme="1"/>
      <name val="Calibri"/>
      <family val="2"/>
      <scheme val="minor"/>
    </font>
    <font>
      <b/>
      <sz val="8.5"/>
      <color theme="1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0" fontId="21" fillId="0" borderId="0"/>
    <xf numFmtId="0" fontId="3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5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vertical="top"/>
    </xf>
    <xf numFmtId="0" fontId="4" fillId="2" borderId="1" xfId="0" applyFont="1" applyFill="1" applyBorder="1"/>
    <xf numFmtId="0" fontId="8" fillId="2" borderId="0" xfId="0" applyFont="1" applyFill="1" applyAlignment="1">
      <alignment vertical="top"/>
    </xf>
    <xf numFmtId="0" fontId="8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vertical="top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/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vertical="top"/>
    </xf>
    <xf numFmtId="0" fontId="9" fillId="2" borderId="1" xfId="0" applyFont="1" applyFill="1" applyBorder="1"/>
    <xf numFmtId="0" fontId="9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wrapText="1"/>
    </xf>
    <xf numFmtId="0" fontId="14" fillId="2" borderId="0" xfId="0" applyFont="1" applyFill="1"/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right"/>
    </xf>
    <xf numFmtId="0" fontId="15" fillId="0" borderId="0" xfId="0" applyFont="1"/>
    <xf numFmtId="0" fontId="14" fillId="2" borderId="0" xfId="0" applyFont="1" applyFill="1" applyAlignment="1">
      <alignment vertical="top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vertical="top" wrapText="1"/>
    </xf>
    <xf numFmtId="0" fontId="14" fillId="2" borderId="3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/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vertical="top"/>
    </xf>
    <xf numFmtId="0" fontId="14" fillId="2" borderId="1" xfId="0" applyFont="1" applyFill="1" applyBorder="1"/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14" fillId="0" borderId="1" xfId="0" applyFont="1" applyBorder="1"/>
    <xf numFmtId="0" fontId="14" fillId="0" borderId="0" xfId="0" applyFont="1"/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8" fillId="0" borderId="0" xfId="0" applyFont="1"/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wrapText="1"/>
    </xf>
    <xf numFmtId="0" fontId="14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0" fontId="20" fillId="2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left"/>
    </xf>
    <xf numFmtId="0" fontId="14" fillId="0" borderId="3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9" fillId="2" borderId="1" xfId="1" applyFont="1" applyFill="1" applyBorder="1" applyAlignment="1">
      <alignment horizontal="left" vertical="center"/>
    </xf>
    <xf numFmtId="49" fontId="11" fillId="2" borderId="1" xfId="1" applyNumberFormat="1" applyFont="1" applyFill="1" applyBorder="1" applyAlignment="1">
      <alignment horizontal="left" vertical="top" wrapText="1"/>
    </xf>
    <xf numFmtId="49" fontId="11" fillId="2" borderId="0" xfId="1" applyNumberFormat="1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/>
    </xf>
    <xf numFmtId="0" fontId="16" fillId="2" borderId="0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/>
    </xf>
    <xf numFmtId="49" fontId="14" fillId="2" borderId="0" xfId="0" applyNumberFormat="1" applyFont="1" applyFill="1" applyBorder="1" applyAlignment="1">
      <alignment horizontal="center" wrapText="1"/>
    </xf>
    <xf numFmtId="9" fontId="14" fillId="2" borderId="1" xfId="0" applyNumberFormat="1" applyFont="1" applyFill="1" applyBorder="1" applyAlignment="1">
      <alignment horizontal="right"/>
    </xf>
    <xf numFmtId="49" fontId="14" fillId="2" borderId="1" xfId="0" applyNumberFormat="1" applyFont="1" applyFill="1" applyBorder="1" applyAlignment="1">
      <alignment horizontal="right" wrapText="1"/>
    </xf>
    <xf numFmtId="49" fontId="14" fillId="0" borderId="0" xfId="0" applyNumberFormat="1" applyFont="1"/>
    <xf numFmtId="0" fontId="16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wrapText="1"/>
    </xf>
    <xf numFmtId="0" fontId="14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2" borderId="0" xfId="0" applyFont="1" applyFill="1"/>
    <xf numFmtId="49" fontId="14" fillId="2" borderId="0" xfId="0" applyNumberFormat="1" applyFont="1" applyFill="1"/>
    <xf numFmtId="0" fontId="14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49" fontId="13" fillId="2" borderId="1" xfId="1" applyNumberFormat="1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5" fillId="0" borderId="0" xfId="0" applyFont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49" fontId="13" fillId="2" borderId="0" xfId="1" applyNumberFormat="1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7" fillId="2" borderId="0" xfId="0" applyFont="1" applyFill="1"/>
    <xf numFmtId="0" fontId="17" fillId="2" borderId="3" xfId="0" applyFont="1" applyFill="1" applyBorder="1" applyAlignment="1">
      <alignment horizontal="center" vertical="center" wrapText="1"/>
    </xf>
    <xf numFmtId="0" fontId="22" fillId="2" borderId="0" xfId="0" applyFont="1" applyFill="1"/>
    <xf numFmtId="0" fontId="14" fillId="2" borderId="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49" fontId="14" fillId="2" borderId="0" xfId="0" applyNumberFormat="1" applyFont="1" applyFill="1" applyBorder="1" applyAlignment="1">
      <alignment horizontal="right" wrapText="1"/>
    </xf>
    <xf numFmtId="0" fontId="14" fillId="2" borderId="3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/>
    </xf>
    <xf numFmtId="0" fontId="14" fillId="0" borderId="0" xfId="0" applyFont="1" applyAlignment="1">
      <alignment horizontal="center"/>
    </xf>
    <xf numFmtId="0" fontId="16" fillId="0" borderId="1" xfId="0" applyFont="1" applyBorder="1"/>
    <xf numFmtId="0" fontId="18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/>
    </xf>
    <xf numFmtId="0" fontId="17" fillId="2" borderId="3" xfId="0" applyFont="1" applyFill="1" applyBorder="1" applyAlignment="1">
      <alignment horizontal="right" vertical="center" wrapText="1"/>
    </xf>
    <xf numFmtId="49" fontId="18" fillId="2" borderId="1" xfId="1" applyNumberFormat="1" applyFont="1" applyFill="1" applyBorder="1" applyAlignment="1">
      <alignment horizontal="left" vertical="top" wrapText="1"/>
    </xf>
    <xf numFmtId="49" fontId="18" fillId="2" borderId="0" xfId="1" applyNumberFormat="1" applyFont="1" applyFill="1" applyBorder="1" applyAlignment="1">
      <alignment horizontal="left" vertical="top" wrapText="1"/>
    </xf>
    <xf numFmtId="49" fontId="18" fillId="2" borderId="0" xfId="1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right" vertical="center"/>
    </xf>
    <xf numFmtId="49" fontId="18" fillId="2" borderId="1" xfId="1" applyNumberFormat="1" applyFont="1" applyFill="1" applyBorder="1" applyAlignment="1">
      <alignment horizontal="center" vertical="top" wrapText="1"/>
    </xf>
    <xf numFmtId="49" fontId="18" fillId="2" borderId="1" xfId="1" applyNumberFormat="1" applyFont="1" applyFill="1" applyBorder="1" applyAlignment="1">
      <alignment horizontal="right" vertical="top" wrapText="1"/>
    </xf>
    <xf numFmtId="0" fontId="17" fillId="2" borderId="1" xfId="0" applyFont="1" applyFill="1" applyBorder="1" applyAlignment="1">
      <alignment horizontal="center" wrapText="1"/>
    </xf>
    <xf numFmtId="0" fontId="18" fillId="0" borderId="1" xfId="0" applyFont="1" applyBorder="1"/>
    <xf numFmtId="0" fontId="16" fillId="2" borderId="0" xfId="0" applyFont="1" applyFill="1" applyBorder="1" applyAlignment="1">
      <alignment horizontal="left" vertical="top" wrapText="1"/>
    </xf>
    <xf numFmtId="0" fontId="18" fillId="0" borderId="0" xfId="0" applyFont="1" applyBorder="1"/>
    <xf numFmtId="9" fontId="14" fillId="2" borderId="0" xfId="0" applyNumberFormat="1" applyFont="1" applyFill="1" applyBorder="1" applyAlignment="1">
      <alignment horizontal="right"/>
    </xf>
    <xf numFmtId="0" fontId="14" fillId="0" borderId="3" xfId="0" applyFont="1" applyBorder="1" applyAlignment="1">
      <alignment horizontal="center"/>
    </xf>
    <xf numFmtId="0" fontId="17" fillId="2" borderId="3" xfId="0" applyFont="1" applyFill="1" applyBorder="1" applyAlignment="1">
      <alignment horizontal="right"/>
    </xf>
    <xf numFmtId="0" fontId="14" fillId="2" borderId="3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left"/>
    </xf>
    <xf numFmtId="0" fontId="14" fillId="2" borderId="3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4" fillId="0" borderId="2" xfId="0" applyFont="1" applyBorder="1"/>
    <xf numFmtId="0" fontId="17" fillId="2" borderId="2" xfId="0" applyFont="1" applyFill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center" vertical="center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/>
    </xf>
    <xf numFmtId="0" fontId="14" fillId="2" borderId="2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2" xfId="0" applyFont="1" applyFill="1" applyBorder="1"/>
    <xf numFmtId="0" fontId="18" fillId="2" borderId="1" xfId="0" applyFont="1" applyFill="1" applyBorder="1"/>
    <xf numFmtId="0" fontId="14" fillId="2" borderId="3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/>
    </xf>
    <xf numFmtId="0" fontId="14" fillId="2" borderId="7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/>
    </xf>
    <xf numFmtId="0" fontId="14" fillId="2" borderId="2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49" fontId="14" fillId="2" borderId="7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8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14" fillId="2" borderId="0" xfId="0" applyFont="1" applyFill="1" applyBorder="1"/>
    <xf numFmtId="0" fontId="14" fillId="2" borderId="0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 wrapText="1"/>
    </xf>
    <xf numFmtId="0" fontId="17" fillId="2" borderId="3" xfId="0" applyFont="1" applyFill="1" applyBorder="1" applyAlignment="1">
      <alignment horizontal="center" wrapText="1"/>
    </xf>
    <xf numFmtId="0" fontId="17" fillId="2" borderId="2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0" fillId="0" borderId="12" xfId="0" applyBorder="1"/>
    <xf numFmtId="0" fontId="14" fillId="2" borderId="12" xfId="0" applyFont="1" applyFill="1" applyBorder="1"/>
    <xf numFmtId="0" fontId="14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wrapText="1"/>
    </xf>
    <xf numFmtId="0" fontId="26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6" fillId="2" borderId="3" xfId="0" applyFont="1" applyFill="1" applyBorder="1" applyAlignment="1">
      <alignment horizontal="center" wrapText="1"/>
    </xf>
    <xf numFmtId="0" fontId="26" fillId="2" borderId="3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/>
    </xf>
    <xf numFmtId="0" fontId="25" fillId="2" borderId="3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center"/>
    </xf>
    <xf numFmtId="0" fontId="25" fillId="2" borderId="1" xfId="0" applyFont="1" applyFill="1" applyBorder="1" applyAlignment="1">
      <alignment horizontal="center" wrapText="1"/>
    </xf>
    <xf numFmtId="0" fontId="25" fillId="2" borderId="7" xfId="0" applyFont="1" applyFill="1" applyBorder="1" applyAlignment="1">
      <alignment horizontal="center" vertical="center" wrapText="1"/>
    </xf>
    <xf numFmtId="49" fontId="25" fillId="2" borderId="7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wrapText="1"/>
    </xf>
    <xf numFmtId="0" fontId="25" fillId="2" borderId="1" xfId="0" applyFont="1" applyFill="1" applyBorder="1"/>
    <xf numFmtId="0" fontId="25" fillId="2" borderId="1" xfId="0" applyFont="1" applyFill="1" applyBorder="1" applyAlignment="1">
      <alignment horizontal="center"/>
    </xf>
    <xf numFmtId="0" fontId="25" fillId="2" borderId="7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wrapText="1"/>
    </xf>
    <xf numFmtId="0" fontId="24" fillId="2" borderId="1" xfId="0" applyFont="1" applyFill="1" applyBorder="1" applyAlignment="1">
      <alignment horizontal="center" vertical="center" wrapText="1"/>
    </xf>
    <xf numFmtId="9" fontId="25" fillId="2" borderId="1" xfId="0" applyNumberFormat="1" applyFont="1" applyFill="1" applyBorder="1" applyAlignment="1">
      <alignment horizontal="right"/>
    </xf>
    <xf numFmtId="0" fontId="25" fillId="2" borderId="3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top" wrapText="1"/>
    </xf>
    <xf numFmtId="0" fontId="25" fillId="2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left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25" fillId="2" borderId="7" xfId="0" applyFont="1" applyFill="1" applyBorder="1" applyAlignment="1">
      <alignment horizontal="center" vertical="center"/>
    </xf>
    <xf numFmtId="49" fontId="25" fillId="2" borderId="7" xfId="0" applyNumberFormat="1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/>
    </xf>
    <xf numFmtId="49" fontId="24" fillId="2" borderId="0" xfId="1" applyNumberFormat="1" applyFont="1" applyFill="1" applyBorder="1" applyAlignment="1">
      <alignment horizontal="left" vertical="top" wrapText="1"/>
    </xf>
    <xf numFmtId="0" fontId="24" fillId="2" borderId="0" xfId="0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right" wrapText="1"/>
    </xf>
    <xf numFmtId="0" fontId="25" fillId="2" borderId="0" xfId="0" applyFont="1" applyFill="1"/>
    <xf numFmtId="0" fontId="25" fillId="2" borderId="0" xfId="0" applyFont="1" applyFill="1" applyAlignment="1">
      <alignment horizontal="center"/>
    </xf>
    <xf numFmtId="49" fontId="25" fillId="2" borderId="0" xfId="0" applyNumberFormat="1" applyFont="1" applyFill="1"/>
    <xf numFmtId="0" fontId="27" fillId="0" borderId="0" xfId="0" applyFont="1"/>
    <xf numFmtId="0" fontId="25" fillId="2" borderId="0" xfId="0" applyFont="1" applyFill="1" applyBorder="1" applyAlignment="1">
      <alignment horizontal="center" vertical="center" wrapText="1"/>
    </xf>
    <xf numFmtId="0" fontId="25" fillId="2" borderId="0" xfId="0" applyFont="1" applyFill="1" applyBorder="1"/>
    <xf numFmtId="49" fontId="25" fillId="2" borderId="0" xfId="0" applyNumberFormat="1" applyFont="1" applyFill="1" applyBorder="1"/>
    <xf numFmtId="0" fontId="24" fillId="8" borderId="2" xfId="0" applyFont="1" applyFill="1" applyBorder="1" applyAlignment="1">
      <alignment horizontal="center" vertical="center" wrapText="1"/>
    </xf>
    <xf numFmtId="0" fontId="24" fillId="8" borderId="3" xfId="0" applyFont="1" applyFill="1" applyBorder="1" applyAlignment="1">
      <alignment horizontal="center" vertical="center" wrapText="1"/>
    </xf>
    <xf numFmtId="0" fontId="24" fillId="8" borderId="1" xfId="0" applyFont="1" applyFill="1" applyBorder="1" applyAlignment="1">
      <alignment horizontal="center" vertical="center" wrapText="1"/>
    </xf>
    <xf numFmtId="0" fontId="25" fillId="8" borderId="1" xfId="0" applyFont="1" applyFill="1" applyBorder="1" applyAlignment="1">
      <alignment horizontal="center" wrapText="1"/>
    </xf>
    <xf numFmtId="0" fontId="23" fillId="8" borderId="1" xfId="0" applyFont="1" applyFill="1" applyBorder="1" applyAlignment="1">
      <alignment horizontal="center" wrapText="1"/>
    </xf>
    <xf numFmtId="9" fontId="25" fillId="8" borderId="1" xfId="0" applyNumberFormat="1" applyFont="1" applyFill="1" applyBorder="1" applyAlignment="1">
      <alignment horizontal="right"/>
    </xf>
    <xf numFmtId="0" fontId="25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center"/>
    </xf>
    <xf numFmtId="0" fontId="0" fillId="0" borderId="1" xfId="0" applyBorder="1"/>
    <xf numFmtId="0" fontId="23" fillId="0" borderId="1" xfId="0" applyFont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wrapText="1"/>
    </xf>
    <xf numFmtId="0" fontId="25" fillId="0" borderId="1" xfId="0" applyFont="1" applyBorder="1"/>
    <xf numFmtId="0" fontId="26" fillId="2" borderId="3" xfId="0" applyFont="1" applyFill="1" applyBorder="1" applyAlignment="1">
      <alignment horizontal="left" vertical="center" wrapText="1"/>
    </xf>
    <xf numFmtId="0" fontId="26" fillId="2" borderId="3" xfId="0" applyFont="1" applyFill="1" applyBorder="1" applyAlignment="1">
      <alignment horizontal="left" wrapText="1"/>
    </xf>
    <xf numFmtId="0" fontId="26" fillId="2" borderId="1" xfId="0" applyFont="1" applyFill="1" applyBorder="1" applyAlignment="1">
      <alignment vertical="center"/>
    </xf>
    <xf numFmtId="14" fontId="25" fillId="2" borderId="1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25" fillId="2" borderId="7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wrapText="1"/>
    </xf>
    <xf numFmtId="0" fontId="25" fillId="2" borderId="7" xfId="0" applyFont="1" applyFill="1" applyBorder="1" applyAlignment="1">
      <alignment horizontal="center" wrapText="1"/>
    </xf>
    <xf numFmtId="0" fontId="25" fillId="2" borderId="3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center" vertical="center" wrapText="1"/>
    </xf>
    <xf numFmtId="0" fontId="26" fillId="2" borderId="7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5" fillId="2" borderId="9" xfId="0" applyFont="1" applyFill="1" applyBorder="1" applyAlignment="1">
      <alignment horizontal="left" vertical="center" wrapText="1"/>
    </xf>
    <xf numFmtId="0" fontId="25" fillId="2" borderId="11" xfId="0" applyFont="1" applyFill="1" applyBorder="1" applyAlignment="1">
      <alignment horizontal="left" vertical="center" wrapText="1"/>
    </xf>
    <xf numFmtId="0" fontId="25" fillId="2" borderId="2" xfId="0" applyFont="1" applyFill="1" applyBorder="1" applyAlignment="1">
      <alignment horizontal="center" vertical="top" wrapText="1"/>
    </xf>
    <xf numFmtId="0" fontId="25" fillId="2" borderId="7" xfId="0" applyFont="1" applyFill="1" applyBorder="1" applyAlignment="1">
      <alignment horizontal="center" vertical="top" wrapText="1"/>
    </xf>
    <xf numFmtId="0" fontId="25" fillId="2" borderId="3" xfId="0" applyFont="1" applyFill="1" applyBorder="1" applyAlignment="1">
      <alignment horizontal="center" vertical="top" wrapText="1"/>
    </xf>
    <xf numFmtId="0" fontId="25" fillId="2" borderId="2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25" fillId="2" borderId="7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wrapText="1"/>
    </xf>
    <xf numFmtId="0" fontId="25" fillId="2" borderId="7" xfId="0" applyFont="1" applyFill="1" applyBorder="1" applyAlignment="1">
      <alignment horizontal="center" wrapText="1"/>
    </xf>
    <xf numFmtId="0" fontId="25" fillId="2" borderId="1" xfId="0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wrapText="1"/>
    </xf>
    <xf numFmtId="0" fontId="25" fillId="2" borderId="2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top" wrapText="1"/>
    </xf>
    <xf numFmtId="0" fontId="25" fillId="2" borderId="3" xfId="0" applyFont="1" applyFill="1" applyBorder="1" applyAlignment="1">
      <alignment horizontal="center" vertical="top" wrapText="1"/>
    </xf>
    <xf numFmtId="0" fontId="25" fillId="2" borderId="9" xfId="0" applyFont="1" applyFill="1" applyBorder="1" applyAlignment="1">
      <alignment horizontal="left" vertical="center" wrapText="1"/>
    </xf>
    <xf numFmtId="0" fontId="25" fillId="2" borderId="11" xfId="0" applyFont="1" applyFill="1" applyBorder="1" applyAlignment="1">
      <alignment horizontal="left" vertical="center" wrapText="1"/>
    </xf>
    <xf numFmtId="0" fontId="25" fillId="2" borderId="7" xfId="0" applyFont="1" applyFill="1" applyBorder="1" applyAlignment="1">
      <alignment horizontal="center" vertical="top" wrapText="1"/>
    </xf>
    <xf numFmtId="0" fontId="26" fillId="2" borderId="2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vertical="center" wrapText="1"/>
    </xf>
    <xf numFmtId="0" fontId="25" fillId="0" borderId="1" xfId="0" applyFont="1" applyBorder="1" applyAlignment="1">
      <alignment horizontal="left" wrapText="1"/>
    </xf>
    <xf numFmtId="0" fontId="25" fillId="2" borderId="3" xfId="0" applyFont="1" applyFill="1" applyBorder="1" applyAlignment="1">
      <alignment horizontal="left"/>
    </xf>
    <xf numFmtId="0" fontId="25" fillId="0" borderId="1" xfId="0" applyFont="1" applyBorder="1" applyAlignment="1">
      <alignment vertical="center"/>
    </xf>
    <xf numFmtId="0" fontId="25" fillId="2" borderId="7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49" fontId="25" fillId="2" borderId="7" xfId="0" applyNumberFormat="1" applyFont="1" applyFill="1" applyBorder="1" applyAlignment="1">
      <alignment horizontal="center" vertical="center"/>
    </xf>
    <xf numFmtId="49" fontId="25" fillId="2" borderId="3" xfId="0" applyNumberFormat="1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 wrapText="1"/>
    </xf>
    <xf numFmtId="0" fontId="26" fillId="2" borderId="7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horizontal="left" vertical="center" wrapText="1"/>
    </xf>
    <xf numFmtId="0" fontId="25" fillId="2" borderId="3" xfId="0" applyFont="1" applyFill="1" applyBorder="1" applyAlignment="1">
      <alignment horizontal="center" vertical="top" wrapText="1"/>
    </xf>
    <xf numFmtId="0" fontId="26" fillId="2" borderId="3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wrapText="1"/>
    </xf>
    <xf numFmtId="0" fontId="26" fillId="2" borderId="1" xfId="0" applyFont="1" applyFill="1" applyBorder="1" applyAlignment="1">
      <alignment horizontal="center" vertical="top" wrapText="1"/>
    </xf>
    <xf numFmtId="0" fontId="26" fillId="2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left" wrapText="1"/>
    </xf>
    <xf numFmtId="0" fontId="0" fillId="0" borderId="0" xfId="0" applyAlignment="1">
      <alignment horizontal="center" wrapText="1"/>
    </xf>
    <xf numFmtId="0" fontId="25" fillId="2" borderId="6" xfId="0" applyFont="1" applyFill="1" applyBorder="1" applyAlignment="1">
      <alignment horizontal="left" vertical="center" wrapText="1"/>
    </xf>
    <xf numFmtId="0" fontId="23" fillId="2" borderId="0" xfId="0" applyFont="1" applyFill="1" applyAlignment="1">
      <alignment horizontal="center"/>
    </xf>
    <xf numFmtId="0" fontId="25" fillId="2" borderId="1" xfId="0" applyFont="1" applyFill="1" applyBorder="1" applyAlignment="1">
      <alignment horizontal="center" vertical="center"/>
    </xf>
    <xf numFmtId="0" fontId="0" fillId="2" borderId="0" xfId="0" applyFill="1"/>
    <xf numFmtId="0" fontId="0" fillId="0" borderId="0" xfId="0"/>
    <xf numFmtId="0" fontId="32" fillId="0" borderId="0" xfId="0" applyFont="1" applyFill="1" applyBorder="1"/>
    <xf numFmtId="0" fontId="32" fillId="2" borderId="0" xfId="0" applyFont="1" applyFill="1" applyBorder="1" applyAlignment="1">
      <alignment horizontal="center" vertical="center" wrapText="1"/>
    </xf>
    <xf numFmtId="1" fontId="32" fillId="0" borderId="1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wrapText="1"/>
    </xf>
    <xf numFmtId="0" fontId="32" fillId="0" borderId="1" xfId="0" applyFont="1" applyFill="1" applyBorder="1" applyAlignment="1">
      <alignment horizontal="left" vertical="center" wrapText="1"/>
    </xf>
    <xf numFmtId="1" fontId="32" fillId="0" borderId="1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vertical="center" wrapText="1"/>
    </xf>
    <xf numFmtId="0" fontId="32" fillId="2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0" fillId="0" borderId="0" xfId="0" applyFont="1"/>
    <xf numFmtId="0" fontId="32" fillId="0" borderId="4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wrapText="1"/>
    </xf>
    <xf numFmtId="3" fontId="32" fillId="0" borderId="1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33" fillId="0" borderId="13" xfId="0" applyFont="1" applyFill="1" applyBorder="1" applyAlignment="1">
      <alignment horizontal="center"/>
    </xf>
    <xf numFmtId="0" fontId="32" fillId="2" borderId="13" xfId="0" applyFont="1" applyFill="1" applyBorder="1" applyAlignment="1">
      <alignment horizontal="center" vertical="center" wrapText="1"/>
    </xf>
    <xf numFmtId="1" fontId="32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left" wrapText="1"/>
    </xf>
    <xf numFmtId="0" fontId="32" fillId="2" borderId="1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49" fontId="18" fillId="2" borderId="4" xfId="1" applyNumberFormat="1" applyFont="1" applyFill="1" applyBorder="1" applyAlignment="1">
      <alignment horizontal="left" vertical="top" wrapText="1"/>
    </xf>
    <xf numFmtId="49" fontId="18" fillId="2" borderId="5" xfId="1" applyNumberFormat="1" applyFont="1" applyFill="1" applyBorder="1" applyAlignment="1">
      <alignment horizontal="left" vertical="top" wrapText="1"/>
    </xf>
    <xf numFmtId="49" fontId="18" fillId="2" borderId="6" xfId="1" applyNumberFormat="1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/>
    </xf>
    <xf numFmtId="49" fontId="14" fillId="2" borderId="7" xfId="0" applyNumberFormat="1" applyFont="1" applyFill="1" applyBorder="1" applyAlignment="1">
      <alignment horizontal="center" vertical="center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 vertical="top" wrapText="1"/>
    </xf>
    <xf numFmtId="0" fontId="16" fillId="2" borderId="6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/>
    </xf>
    <xf numFmtId="0" fontId="14" fillId="2" borderId="6" xfId="0" applyFont="1" applyFill="1" applyBorder="1" applyAlignment="1">
      <alignment horizontal="center"/>
    </xf>
    <xf numFmtId="0" fontId="25" fillId="2" borderId="2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25" fillId="2" borderId="7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 wrapText="1"/>
    </xf>
    <xf numFmtId="49" fontId="25" fillId="2" borderId="2" xfId="0" applyNumberFormat="1" applyFont="1" applyFill="1" applyBorder="1" applyAlignment="1">
      <alignment horizontal="center" vertical="center"/>
    </xf>
    <xf numFmtId="49" fontId="25" fillId="2" borderId="7" xfId="0" applyNumberFormat="1" applyFont="1" applyFill="1" applyBorder="1" applyAlignment="1">
      <alignment horizontal="center" vertical="center"/>
    </xf>
    <xf numFmtId="49" fontId="25" fillId="2" borderId="3" xfId="0" applyNumberFormat="1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center" vertical="center"/>
    </xf>
    <xf numFmtId="0" fontId="23" fillId="2" borderId="0" xfId="0" applyFont="1" applyFill="1" applyAlignment="1">
      <alignment horizontal="center"/>
    </xf>
    <xf numFmtId="0" fontId="23" fillId="2" borderId="2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top" wrapText="1"/>
    </xf>
    <xf numFmtId="0" fontId="23" fillId="2" borderId="7" xfId="0" applyFont="1" applyFill="1" applyBorder="1" applyAlignment="1">
      <alignment horizontal="center" vertical="top" wrapText="1"/>
    </xf>
    <xf numFmtId="0" fontId="23" fillId="2" borderId="3" xfId="0" applyFont="1" applyFill="1" applyBorder="1" applyAlignment="1">
      <alignment horizontal="center" vertical="top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3" fillId="7" borderId="4" xfId="0" applyFont="1" applyFill="1" applyBorder="1" applyAlignment="1">
      <alignment horizontal="center" vertical="center" wrapText="1"/>
    </xf>
    <xf numFmtId="0" fontId="23" fillId="7" borderId="5" xfId="0" applyFont="1" applyFill="1" applyBorder="1" applyAlignment="1">
      <alignment horizontal="center" vertical="center" wrapText="1"/>
    </xf>
    <xf numFmtId="0" fontId="23" fillId="7" borderId="6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/>
    </xf>
    <xf numFmtId="0" fontId="23" fillId="8" borderId="2" xfId="0" applyFont="1" applyFill="1" applyBorder="1" applyAlignment="1">
      <alignment horizontal="center" vertical="center" wrapText="1"/>
    </xf>
    <xf numFmtId="0" fontId="23" fillId="8" borderId="3" xfId="0" applyFont="1" applyFill="1" applyBorder="1" applyAlignment="1">
      <alignment horizontal="center" vertical="center" wrapText="1"/>
    </xf>
    <xf numFmtId="0" fontId="23" fillId="8" borderId="2" xfId="0" applyFont="1" applyFill="1" applyBorder="1" applyAlignment="1">
      <alignment horizontal="center" vertical="top" wrapText="1"/>
    </xf>
    <xf numFmtId="0" fontId="23" fillId="8" borderId="3" xfId="0" applyFont="1" applyFill="1" applyBorder="1" applyAlignment="1">
      <alignment horizontal="center" vertical="top" wrapText="1"/>
    </xf>
    <xf numFmtId="0" fontId="24" fillId="8" borderId="2" xfId="0" applyFont="1" applyFill="1" applyBorder="1" applyAlignment="1">
      <alignment horizontal="center" vertical="center" wrapText="1"/>
    </xf>
    <xf numFmtId="0" fontId="24" fillId="8" borderId="3" xfId="0" applyFont="1" applyFill="1" applyBorder="1" applyAlignment="1">
      <alignment horizontal="center" vertical="center" wrapText="1"/>
    </xf>
    <xf numFmtId="49" fontId="24" fillId="8" borderId="4" xfId="1" applyNumberFormat="1" applyFont="1" applyFill="1" applyBorder="1" applyAlignment="1">
      <alignment horizontal="center" vertical="top" wrapText="1"/>
    </xf>
    <xf numFmtId="49" fontId="24" fillId="8" borderId="5" xfId="1" applyNumberFormat="1" applyFont="1" applyFill="1" applyBorder="1" applyAlignment="1">
      <alignment horizontal="center" vertical="top" wrapText="1"/>
    </xf>
    <xf numFmtId="49" fontId="24" fillId="8" borderId="6" xfId="1" applyNumberFormat="1" applyFont="1" applyFill="1" applyBorder="1" applyAlignment="1">
      <alignment horizontal="center" vertical="top" wrapText="1"/>
    </xf>
    <xf numFmtId="0" fontId="23" fillId="8" borderId="4" xfId="0" applyFont="1" applyFill="1" applyBorder="1" applyAlignment="1">
      <alignment horizontal="center" vertical="top" wrapText="1"/>
    </xf>
    <xf numFmtId="0" fontId="23" fillId="8" borderId="5" xfId="0" applyFont="1" applyFill="1" applyBorder="1" applyAlignment="1">
      <alignment horizontal="center" vertical="top" wrapText="1"/>
    </xf>
    <xf numFmtId="0" fontId="23" fillId="8" borderId="6" xfId="0" applyFont="1" applyFill="1" applyBorder="1" applyAlignment="1">
      <alignment horizontal="center" vertical="top" wrapText="1"/>
    </xf>
    <xf numFmtId="0" fontId="23" fillId="7" borderId="4" xfId="0" applyFont="1" applyFill="1" applyBorder="1" applyAlignment="1">
      <alignment horizontal="center" vertical="center"/>
    </xf>
    <xf numFmtId="0" fontId="23" fillId="7" borderId="5" xfId="0" applyFont="1" applyFill="1" applyBorder="1" applyAlignment="1">
      <alignment horizontal="center" vertical="center"/>
    </xf>
    <xf numFmtId="0" fontId="23" fillId="7" borderId="6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wrapText="1"/>
    </xf>
    <xf numFmtId="0" fontId="25" fillId="2" borderId="7" xfId="0" applyFont="1" applyFill="1" applyBorder="1" applyAlignment="1">
      <alignment horizontal="center" wrapText="1"/>
    </xf>
    <xf numFmtId="0" fontId="25" fillId="2" borderId="2" xfId="0" applyFont="1" applyFill="1" applyBorder="1" applyAlignment="1">
      <alignment horizontal="center"/>
    </xf>
    <xf numFmtId="0" fontId="25" fillId="2" borderId="7" xfId="0" applyFont="1" applyFill="1" applyBorder="1" applyAlignment="1">
      <alignment horizontal="center"/>
    </xf>
    <xf numFmtId="0" fontId="25" fillId="2" borderId="3" xfId="0" applyFont="1" applyFill="1" applyBorder="1" applyAlignment="1">
      <alignment horizontal="center" wrapText="1"/>
    </xf>
    <xf numFmtId="0" fontId="25" fillId="2" borderId="2" xfId="0" applyFont="1" applyFill="1" applyBorder="1" applyAlignment="1">
      <alignment horizontal="center" vertical="top" wrapText="1"/>
    </xf>
    <xf numFmtId="0" fontId="25" fillId="2" borderId="7" xfId="0" applyFont="1" applyFill="1" applyBorder="1" applyAlignment="1">
      <alignment horizontal="center" vertical="top" wrapText="1"/>
    </xf>
    <xf numFmtId="0" fontId="25" fillId="2" borderId="3" xfId="0" applyFont="1" applyFill="1" applyBorder="1" applyAlignment="1">
      <alignment horizontal="center" vertical="top" wrapText="1"/>
    </xf>
    <xf numFmtId="0" fontId="26" fillId="2" borderId="2" xfId="0" applyFont="1" applyFill="1" applyBorder="1" applyAlignment="1">
      <alignment horizontal="center" vertical="center" wrapText="1"/>
    </xf>
    <xf numFmtId="0" fontId="26" fillId="2" borderId="7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2" borderId="2" xfId="0" applyFont="1" applyFill="1" applyBorder="1" applyAlignment="1">
      <alignment horizontal="left" vertical="center" wrapText="1"/>
    </xf>
    <xf numFmtId="0" fontId="25" fillId="2" borderId="3" xfId="0" applyFont="1" applyFill="1" applyBorder="1" applyAlignment="1">
      <alignment horizontal="left" vertical="center" wrapText="1"/>
    </xf>
    <xf numFmtId="0" fontId="25" fillId="2" borderId="10" xfId="0" applyFont="1" applyFill="1" applyBorder="1" applyAlignment="1">
      <alignment horizontal="center" vertical="center" wrapText="1"/>
    </xf>
    <xf numFmtId="0" fontId="25" fillId="2" borderId="9" xfId="0" applyFont="1" applyFill="1" applyBorder="1" applyAlignment="1">
      <alignment horizontal="left" vertical="center" wrapText="1"/>
    </xf>
    <xf numFmtId="0" fontId="25" fillId="2" borderId="14" xfId="0" applyFont="1" applyFill="1" applyBorder="1" applyAlignment="1">
      <alignment horizontal="left" vertical="center" wrapText="1"/>
    </xf>
    <xf numFmtId="0" fontId="25" fillId="2" borderId="11" xfId="0" applyFont="1" applyFill="1" applyBorder="1" applyAlignment="1">
      <alignment horizontal="left" vertical="center" wrapText="1"/>
    </xf>
    <xf numFmtId="0" fontId="26" fillId="2" borderId="10" xfId="0" applyFont="1" applyFill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/>
    </xf>
    <xf numFmtId="0" fontId="29" fillId="2" borderId="0" xfId="0" applyFont="1" applyFill="1" applyAlignment="1">
      <alignment horizontal="center"/>
    </xf>
    <xf numFmtId="0" fontId="26" fillId="2" borderId="2" xfId="0" applyFont="1" applyFill="1" applyBorder="1" applyAlignment="1">
      <alignment horizontal="center"/>
    </xf>
    <xf numFmtId="0" fontId="26" fillId="2" borderId="7" xfId="0" applyFont="1" applyFill="1" applyBorder="1" applyAlignment="1">
      <alignment horizontal="center"/>
    </xf>
    <xf numFmtId="0" fontId="26" fillId="2" borderId="3" xfId="0" applyFont="1" applyFill="1" applyBorder="1" applyAlignment="1">
      <alignment horizontal="center"/>
    </xf>
    <xf numFmtId="0" fontId="32" fillId="2" borderId="2" xfId="0" applyFont="1" applyFill="1" applyBorder="1" applyAlignment="1">
      <alignment horizontal="center" vertical="center" wrapText="1"/>
    </xf>
    <xf numFmtId="0" fontId="32" fillId="2" borderId="3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/>
    </xf>
    <xf numFmtId="0" fontId="33" fillId="0" borderId="13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wrapText="1"/>
    </xf>
    <xf numFmtId="0" fontId="33" fillId="2" borderId="1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/>
    </xf>
    <xf numFmtId="0" fontId="32" fillId="0" borderId="6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/>
    </xf>
    <xf numFmtId="0" fontId="33" fillId="0" borderId="6" xfId="0" applyFont="1" applyFill="1" applyBorder="1" applyAlignment="1">
      <alignment horizontal="center" vertical="center"/>
    </xf>
  </cellXfs>
  <cellStyles count="12">
    <cellStyle name="Обычный" xfId="0" builtinId="0"/>
    <cellStyle name="Обычный 2" xfId="1"/>
    <cellStyle name="Обычный 2 2" xfId="5"/>
    <cellStyle name="Обычный 3" xfId="4"/>
    <cellStyle name="Обычный 3 2" xfId="6"/>
    <cellStyle name="Обычный 3 2 2" xfId="10"/>
    <cellStyle name="Обычный 3 3" xfId="9"/>
    <cellStyle name="Обычный 4" xfId="2"/>
    <cellStyle name="Обычный 4 2" xfId="7"/>
    <cellStyle name="Обычный 4 2 2" xfId="11"/>
    <cellStyle name="Обычный 4 3" xfId="3"/>
    <cellStyle name="Обычный 4 4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opLeftCell="A13" workbookViewId="0">
      <selection activeCell="C55" sqref="C55"/>
    </sheetView>
  </sheetViews>
  <sheetFormatPr defaultRowHeight="15" x14ac:dyDescent="0.25"/>
  <cols>
    <col min="1" max="1" width="4.5703125" customWidth="1"/>
    <col min="2" max="2" width="4.28515625" customWidth="1"/>
    <col min="3" max="3" width="34.5703125" customWidth="1"/>
    <col min="4" max="4" width="13.7109375" customWidth="1"/>
    <col min="5" max="5" width="8" customWidth="1"/>
    <col min="6" max="6" width="15.140625" customWidth="1"/>
    <col min="7" max="7" width="16.5703125" customWidth="1"/>
  </cols>
  <sheetData>
    <row r="1" spans="1:7" x14ac:dyDescent="0.25">
      <c r="A1" s="1"/>
      <c r="B1" s="2"/>
      <c r="C1" s="1"/>
      <c r="D1" s="1"/>
      <c r="E1" s="1"/>
      <c r="F1" s="2"/>
      <c r="G1" s="3" t="s">
        <v>0</v>
      </c>
    </row>
    <row r="2" spans="1:7" x14ac:dyDescent="0.25">
      <c r="A2" s="1"/>
      <c r="B2" s="2"/>
      <c r="C2" s="1"/>
      <c r="D2" s="1"/>
      <c r="E2" s="1"/>
      <c r="F2" s="2"/>
      <c r="G2" s="3" t="s">
        <v>1</v>
      </c>
    </row>
    <row r="3" spans="1:7" x14ac:dyDescent="0.25">
      <c r="A3" s="1"/>
      <c r="B3" s="2"/>
      <c r="C3" s="1"/>
      <c r="D3" s="1"/>
      <c r="E3" s="1"/>
      <c r="F3" s="2"/>
      <c r="G3" s="3" t="s">
        <v>2</v>
      </c>
    </row>
    <row r="4" spans="1:7" x14ac:dyDescent="0.25">
      <c r="A4" s="1"/>
      <c r="B4" s="2"/>
      <c r="C4" s="4"/>
      <c r="D4" s="1"/>
      <c r="E4" s="1"/>
      <c r="F4" s="2"/>
      <c r="G4" s="3" t="s">
        <v>3</v>
      </c>
    </row>
    <row r="5" spans="1:7" x14ac:dyDescent="0.25">
      <c r="A5" s="1"/>
      <c r="B5" s="2"/>
      <c r="C5" s="4"/>
      <c r="D5" s="1"/>
      <c r="E5" s="1"/>
      <c r="F5" s="2"/>
      <c r="G5" s="3" t="s">
        <v>4</v>
      </c>
    </row>
    <row r="6" spans="1:7" x14ac:dyDescent="0.25">
      <c r="A6" s="646" t="s">
        <v>5</v>
      </c>
      <c r="B6" s="646"/>
      <c r="C6" s="646"/>
      <c r="D6" s="646"/>
      <c r="E6" s="646"/>
      <c r="F6" s="646"/>
      <c r="G6" s="646"/>
    </row>
    <row r="7" spans="1:7" ht="58.5" customHeight="1" x14ac:dyDescent="0.25">
      <c r="A7" s="5" t="s">
        <v>6</v>
      </c>
      <c r="B7" s="5" t="s">
        <v>7</v>
      </c>
      <c r="C7" s="6" t="s">
        <v>8</v>
      </c>
      <c r="D7" s="5" t="s">
        <v>9</v>
      </c>
      <c r="E7" s="5" t="s">
        <v>10</v>
      </c>
      <c r="F7" s="5" t="s">
        <v>11</v>
      </c>
      <c r="G7" s="5" t="s">
        <v>12</v>
      </c>
    </row>
    <row r="8" spans="1:7" x14ac:dyDescent="0.25">
      <c r="A8" s="647" t="s">
        <v>13</v>
      </c>
      <c r="B8" s="647"/>
      <c r="C8" s="647"/>
      <c r="D8" s="647"/>
      <c r="E8" s="647"/>
      <c r="F8" s="647"/>
      <c r="G8" s="647"/>
    </row>
    <row r="9" spans="1:7" ht="15.75" customHeight="1" x14ac:dyDescent="0.25">
      <c r="A9" s="7">
        <v>1</v>
      </c>
      <c r="B9" s="643">
        <v>1</v>
      </c>
      <c r="C9" s="8" t="s">
        <v>14</v>
      </c>
      <c r="D9" s="9">
        <v>0</v>
      </c>
      <c r="E9" s="9">
        <v>5</v>
      </c>
      <c r="F9" s="7"/>
      <c r="G9" s="10"/>
    </row>
    <row r="10" spans="1:7" ht="15.75" customHeight="1" x14ac:dyDescent="0.25">
      <c r="A10" s="7">
        <v>2</v>
      </c>
      <c r="B10" s="645"/>
      <c r="C10" s="8" t="s">
        <v>15</v>
      </c>
      <c r="D10" s="9">
        <v>0</v>
      </c>
      <c r="E10" s="9">
        <v>1</v>
      </c>
      <c r="F10" s="7"/>
      <c r="G10" s="10"/>
    </row>
    <row r="11" spans="1:7" ht="16.5" customHeight="1" x14ac:dyDescent="0.25">
      <c r="A11" s="7">
        <v>3</v>
      </c>
      <c r="B11" s="11">
        <v>2</v>
      </c>
      <c r="C11" s="8" t="s">
        <v>16</v>
      </c>
      <c r="D11" s="12">
        <v>10</v>
      </c>
      <c r="E11" s="9">
        <v>0</v>
      </c>
      <c r="F11" s="7"/>
      <c r="G11" s="10"/>
    </row>
    <row r="12" spans="1:7" x14ac:dyDescent="0.25">
      <c r="A12" s="7">
        <v>4</v>
      </c>
      <c r="B12" s="13">
        <v>3</v>
      </c>
      <c r="C12" s="8" t="s">
        <v>17</v>
      </c>
      <c r="D12" s="12">
        <v>3</v>
      </c>
      <c r="E12" s="9">
        <v>0</v>
      </c>
      <c r="F12" s="7"/>
      <c r="G12" s="10"/>
    </row>
    <row r="13" spans="1:7" ht="15.75" customHeight="1" x14ac:dyDescent="0.25">
      <c r="A13" s="7">
        <v>5</v>
      </c>
      <c r="B13" s="648">
        <v>17</v>
      </c>
      <c r="C13" s="14" t="s">
        <v>18</v>
      </c>
      <c r="D13" s="9">
        <v>0</v>
      </c>
      <c r="E13" s="9">
        <v>0</v>
      </c>
      <c r="F13" s="15"/>
      <c r="G13" s="16"/>
    </row>
    <row r="14" spans="1:7" ht="15.75" customHeight="1" x14ac:dyDescent="0.25">
      <c r="A14" s="7">
        <v>6</v>
      </c>
      <c r="B14" s="648"/>
      <c r="C14" s="14" t="s">
        <v>19</v>
      </c>
      <c r="D14" s="9">
        <v>0</v>
      </c>
      <c r="E14" s="9">
        <v>0</v>
      </c>
      <c r="F14" s="15"/>
      <c r="G14" s="16"/>
    </row>
    <row r="15" spans="1:7" x14ac:dyDescent="0.25">
      <c r="A15" s="7">
        <v>7</v>
      </c>
      <c r="B15" s="649"/>
      <c r="C15" s="14" t="s">
        <v>20</v>
      </c>
      <c r="D15" s="9">
        <v>10</v>
      </c>
      <c r="E15" s="9">
        <v>2</v>
      </c>
      <c r="F15" s="16"/>
      <c r="G15" s="10"/>
    </row>
    <row r="16" spans="1:7" x14ac:dyDescent="0.25">
      <c r="A16" s="7">
        <v>8</v>
      </c>
      <c r="B16" s="643">
        <v>19</v>
      </c>
      <c r="C16" s="8" t="s">
        <v>21</v>
      </c>
      <c r="D16" s="9">
        <v>0</v>
      </c>
      <c r="E16" s="9">
        <v>1</v>
      </c>
      <c r="F16" s="15"/>
      <c r="G16" s="10"/>
    </row>
    <row r="17" spans="1:7" ht="16.5" customHeight="1" x14ac:dyDescent="0.25">
      <c r="A17" s="7">
        <v>9</v>
      </c>
      <c r="B17" s="645"/>
      <c r="C17" s="8" t="s">
        <v>22</v>
      </c>
      <c r="D17" s="9">
        <v>0</v>
      </c>
      <c r="E17" s="9">
        <v>1</v>
      </c>
      <c r="F17" s="15"/>
      <c r="G17" s="10"/>
    </row>
    <row r="18" spans="1:7" ht="29.25" customHeight="1" x14ac:dyDescent="0.25">
      <c r="A18" s="7">
        <v>10</v>
      </c>
      <c r="B18" s="643">
        <v>26</v>
      </c>
      <c r="C18" s="8" t="s">
        <v>23</v>
      </c>
      <c r="D18" s="9">
        <v>5</v>
      </c>
      <c r="E18" s="9">
        <v>0</v>
      </c>
      <c r="F18" s="15"/>
      <c r="G18" s="10"/>
    </row>
    <row r="19" spans="1:7" ht="20.25" customHeight="1" x14ac:dyDescent="0.25">
      <c r="A19" s="7">
        <v>11</v>
      </c>
      <c r="B19" s="645"/>
      <c r="C19" s="8" t="s">
        <v>18</v>
      </c>
      <c r="D19" s="9">
        <v>0</v>
      </c>
      <c r="E19" s="9">
        <v>0</v>
      </c>
      <c r="F19" s="7"/>
      <c r="G19" s="10"/>
    </row>
    <row r="20" spans="1:7" x14ac:dyDescent="0.25">
      <c r="A20" s="7"/>
      <c r="B20" s="17"/>
      <c r="C20" s="8" t="s">
        <v>24</v>
      </c>
      <c r="D20" s="18">
        <f>SUM(D9:D19)</f>
        <v>28</v>
      </c>
      <c r="E20" s="18">
        <f>SUM(E9:E19)</f>
        <v>10</v>
      </c>
      <c r="F20" s="15"/>
      <c r="G20" s="19"/>
    </row>
    <row r="21" spans="1:7" x14ac:dyDescent="0.25">
      <c r="A21" s="635" t="s">
        <v>25</v>
      </c>
      <c r="B21" s="636"/>
      <c r="C21" s="636"/>
      <c r="D21" s="636"/>
      <c r="E21" s="636"/>
      <c r="F21" s="636"/>
      <c r="G21" s="637"/>
    </row>
    <row r="22" spans="1:7" ht="18.75" customHeight="1" x14ac:dyDescent="0.25">
      <c r="A22" s="15">
        <v>13</v>
      </c>
      <c r="B22" s="20">
        <v>2</v>
      </c>
      <c r="C22" s="21" t="s">
        <v>19</v>
      </c>
      <c r="D22" s="9">
        <v>18</v>
      </c>
      <c r="E22" s="9">
        <v>7</v>
      </c>
      <c r="F22" s="7"/>
      <c r="G22" s="10"/>
    </row>
    <row r="23" spans="1:7" ht="15.75" customHeight="1" x14ac:dyDescent="0.25">
      <c r="A23" s="7">
        <v>14</v>
      </c>
      <c r="B23" s="20">
        <v>19</v>
      </c>
      <c r="C23" s="21" t="s">
        <v>21</v>
      </c>
      <c r="D23" s="9">
        <v>0</v>
      </c>
      <c r="E23" s="9">
        <v>3</v>
      </c>
      <c r="F23" s="7"/>
      <c r="G23" s="10"/>
    </row>
    <row r="24" spans="1:7" ht="15" customHeight="1" x14ac:dyDescent="0.25">
      <c r="A24" s="15">
        <v>15</v>
      </c>
      <c r="B24" s="20">
        <v>2</v>
      </c>
      <c r="C24" s="21" t="s">
        <v>16</v>
      </c>
      <c r="D24" s="9">
        <v>6</v>
      </c>
      <c r="E24" s="9">
        <v>0</v>
      </c>
      <c r="F24" s="7"/>
      <c r="G24" s="10"/>
    </row>
    <row r="25" spans="1:7" x14ac:dyDescent="0.25">
      <c r="A25" s="15"/>
      <c r="B25" s="7"/>
      <c r="C25" s="8" t="s">
        <v>26</v>
      </c>
      <c r="D25" s="5">
        <f>SUM(D22:D24)</f>
        <v>24</v>
      </c>
      <c r="E25" s="18">
        <f>SUM(E22:E24)</f>
        <v>10</v>
      </c>
      <c r="F25" s="22"/>
      <c r="G25" s="19"/>
    </row>
    <row r="26" spans="1:7" x14ac:dyDescent="0.25">
      <c r="A26" s="638" t="s">
        <v>27</v>
      </c>
      <c r="B26" s="639"/>
      <c r="C26" s="639"/>
      <c r="D26" s="639"/>
      <c r="E26" s="639"/>
      <c r="F26" s="639"/>
      <c r="G26" s="640"/>
    </row>
    <row r="27" spans="1:7" ht="16.5" customHeight="1" x14ac:dyDescent="0.25">
      <c r="A27" s="7">
        <v>16</v>
      </c>
      <c r="B27" s="7">
        <v>1</v>
      </c>
      <c r="C27" s="14" t="s">
        <v>28</v>
      </c>
      <c r="D27" s="23"/>
      <c r="E27" s="24">
        <v>1</v>
      </c>
      <c r="F27" s="7"/>
      <c r="G27" s="10"/>
    </row>
    <row r="28" spans="1:7" x14ac:dyDescent="0.25">
      <c r="A28" s="7">
        <v>17</v>
      </c>
      <c r="B28" s="641">
        <v>17</v>
      </c>
      <c r="C28" s="25" t="s">
        <v>29</v>
      </c>
      <c r="D28" s="26"/>
      <c r="E28" s="23">
        <v>1</v>
      </c>
      <c r="F28" s="23"/>
      <c r="G28" s="26"/>
    </row>
    <row r="29" spans="1:7" x14ac:dyDescent="0.25">
      <c r="A29" s="7">
        <v>18</v>
      </c>
      <c r="B29" s="642"/>
      <c r="C29" s="25" t="s">
        <v>30</v>
      </c>
      <c r="D29" s="26"/>
      <c r="E29" s="23">
        <v>2</v>
      </c>
      <c r="F29" s="23"/>
      <c r="G29" s="26"/>
    </row>
    <row r="30" spans="1:7" ht="15.75" customHeight="1" x14ac:dyDescent="0.25">
      <c r="A30" s="7">
        <v>19</v>
      </c>
      <c r="B30" s="15">
        <v>24</v>
      </c>
      <c r="C30" s="14" t="s">
        <v>31</v>
      </c>
      <c r="D30" s="15"/>
      <c r="E30" s="9">
        <v>1</v>
      </c>
      <c r="F30" s="15"/>
      <c r="G30" s="15"/>
    </row>
    <row r="31" spans="1:7" x14ac:dyDescent="0.25">
      <c r="A31" s="7">
        <v>20</v>
      </c>
      <c r="B31" s="15">
        <v>26</v>
      </c>
      <c r="C31" s="8" t="s">
        <v>32</v>
      </c>
      <c r="D31" s="15"/>
      <c r="E31" s="9">
        <v>1</v>
      </c>
      <c r="F31" s="15"/>
      <c r="G31" s="15"/>
    </row>
    <row r="32" spans="1:7" x14ac:dyDescent="0.25">
      <c r="A32" s="7">
        <v>21</v>
      </c>
      <c r="B32" s="641">
        <v>28</v>
      </c>
      <c r="C32" s="14" t="s">
        <v>33</v>
      </c>
      <c r="D32" s="15"/>
      <c r="E32" s="9">
        <v>2</v>
      </c>
      <c r="F32" s="7"/>
      <c r="G32" s="15"/>
    </row>
    <row r="33" spans="1:7" ht="14.25" customHeight="1" x14ac:dyDescent="0.25">
      <c r="A33" s="7">
        <v>22</v>
      </c>
      <c r="B33" s="642"/>
      <c r="C33" s="14" t="s">
        <v>34</v>
      </c>
      <c r="D33" s="15"/>
      <c r="E33" s="9">
        <v>1</v>
      </c>
      <c r="F33" s="7"/>
      <c r="G33" s="15"/>
    </row>
    <row r="34" spans="1:7" x14ac:dyDescent="0.25">
      <c r="A34" s="7">
        <v>23</v>
      </c>
      <c r="B34" s="13">
        <v>57</v>
      </c>
      <c r="C34" s="14" t="s">
        <v>33</v>
      </c>
      <c r="D34" s="15"/>
      <c r="E34" s="9">
        <v>1</v>
      </c>
      <c r="F34" s="7"/>
      <c r="G34" s="15"/>
    </row>
    <row r="35" spans="1:7" ht="18.75" customHeight="1" x14ac:dyDescent="0.25">
      <c r="A35" s="7">
        <v>24</v>
      </c>
      <c r="B35" s="7">
        <v>70</v>
      </c>
      <c r="C35" s="14" t="s">
        <v>35</v>
      </c>
      <c r="D35" s="15"/>
      <c r="E35" s="9">
        <v>1</v>
      </c>
      <c r="F35" s="7"/>
      <c r="G35" s="15"/>
    </row>
    <row r="36" spans="1:7" ht="15.75" customHeight="1" x14ac:dyDescent="0.25">
      <c r="A36" s="7">
        <v>25</v>
      </c>
      <c r="B36" s="643">
        <v>84</v>
      </c>
      <c r="C36" s="14" t="s">
        <v>36</v>
      </c>
      <c r="D36" s="15"/>
      <c r="E36" s="9">
        <v>1</v>
      </c>
      <c r="F36" s="7"/>
      <c r="G36" s="15"/>
    </row>
    <row r="37" spans="1:7" x14ac:dyDescent="0.25">
      <c r="A37" s="7">
        <v>26</v>
      </c>
      <c r="B37" s="644"/>
      <c r="C37" s="14" t="s">
        <v>37</v>
      </c>
      <c r="D37" s="15"/>
      <c r="E37" s="9">
        <v>1</v>
      </c>
      <c r="F37" s="7"/>
      <c r="G37" s="15"/>
    </row>
    <row r="38" spans="1:7" ht="30" customHeight="1" x14ac:dyDescent="0.25">
      <c r="A38" s="7">
        <v>27</v>
      </c>
      <c r="B38" s="644"/>
      <c r="C38" s="14" t="s">
        <v>38</v>
      </c>
      <c r="D38" s="15"/>
      <c r="E38" s="9">
        <v>1</v>
      </c>
      <c r="F38" s="7"/>
      <c r="G38" s="15"/>
    </row>
    <row r="39" spans="1:7" ht="15.75" customHeight="1" x14ac:dyDescent="0.25">
      <c r="A39" s="7">
        <v>28</v>
      </c>
      <c r="B39" s="644"/>
      <c r="C39" s="14" t="s">
        <v>39</v>
      </c>
      <c r="D39" s="15"/>
      <c r="E39" s="9">
        <v>2</v>
      </c>
      <c r="F39" s="7"/>
      <c r="G39" s="15"/>
    </row>
    <row r="40" spans="1:7" ht="12.75" customHeight="1" x14ac:dyDescent="0.25">
      <c r="A40" s="7">
        <v>29</v>
      </c>
      <c r="B40" s="645"/>
      <c r="C40" s="14" t="s">
        <v>40</v>
      </c>
      <c r="D40" s="15"/>
      <c r="E40" s="9">
        <v>1</v>
      </c>
      <c r="F40" s="7"/>
      <c r="G40" s="15"/>
    </row>
    <row r="41" spans="1:7" x14ac:dyDescent="0.25">
      <c r="A41" s="7"/>
      <c r="B41" s="11"/>
      <c r="C41" s="14" t="s">
        <v>24</v>
      </c>
      <c r="D41" s="15"/>
      <c r="E41" s="18">
        <f xml:space="preserve"> SUM(E27:F40)</f>
        <v>17</v>
      </c>
      <c r="F41" s="7"/>
      <c r="G41" s="15"/>
    </row>
    <row r="42" spans="1:7" x14ac:dyDescent="0.25">
      <c r="A42" s="7"/>
      <c r="B42" s="23"/>
      <c r="C42" s="8" t="s">
        <v>41</v>
      </c>
      <c r="D42" s="5">
        <f>D20+D25</f>
        <v>52</v>
      </c>
      <c r="E42" s="18">
        <f>E20+E25+E41</f>
        <v>37</v>
      </c>
      <c r="F42" s="23"/>
      <c r="G42" s="10"/>
    </row>
    <row r="43" spans="1:7" x14ac:dyDescent="0.25">
      <c r="A43" s="1"/>
      <c r="B43" s="2"/>
      <c r="C43" s="4"/>
      <c r="D43" s="1"/>
      <c r="E43" s="1"/>
      <c r="F43" s="2"/>
      <c r="G43" s="1"/>
    </row>
    <row r="44" spans="1:7" x14ac:dyDescent="0.25">
      <c r="A44" s="1"/>
      <c r="B44" s="2"/>
      <c r="C44" s="27" t="s">
        <v>42</v>
      </c>
      <c r="D44" s="28"/>
      <c r="E44" s="28" t="s">
        <v>43</v>
      </c>
      <c r="F44" s="2"/>
      <c r="G44" s="1"/>
    </row>
    <row r="45" spans="1:7" x14ac:dyDescent="0.25">
      <c r="A45" s="1"/>
      <c r="B45" s="2"/>
      <c r="C45" s="4"/>
      <c r="D45" s="1"/>
      <c r="E45" s="1"/>
      <c r="F45" s="2"/>
      <c r="G45" s="1"/>
    </row>
  </sheetData>
  <mergeCells count="11">
    <mergeCell ref="B18:B19"/>
    <mergeCell ref="A6:G6"/>
    <mergeCell ref="A8:G8"/>
    <mergeCell ref="B9:B10"/>
    <mergeCell ref="B13:B15"/>
    <mergeCell ref="B16:B17"/>
    <mergeCell ref="A21:G21"/>
    <mergeCell ref="A26:G26"/>
    <mergeCell ref="B28:B29"/>
    <mergeCell ref="B32:B33"/>
    <mergeCell ref="B36:B40"/>
  </mergeCell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opLeftCell="A13" zoomScale="145" zoomScaleNormal="145" workbookViewId="0">
      <selection activeCell="C55" sqref="C55"/>
    </sheetView>
  </sheetViews>
  <sheetFormatPr defaultRowHeight="15" x14ac:dyDescent="0.25"/>
  <cols>
    <col min="1" max="1" width="4.7109375" style="63" customWidth="1"/>
    <col min="2" max="2" width="5" style="63" customWidth="1"/>
    <col min="3" max="3" width="28.140625" style="178" customWidth="1"/>
    <col min="4" max="4" width="13.7109375" style="178" customWidth="1"/>
    <col min="5" max="5" width="10.140625" style="178" customWidth="1"/>
    <col min="6" max="6" width="11.85546875" style="178" customWidth="1"/>
    <col min="7" max="7" width="13" style="63" customWidth="1"/>
  </cols>
  <sheetData>
    <row r="1" spans="1:7" x14ac:dyDescent="0.25">
      <c r="A1" s="60"/>
      <c r="B1" s="61"/>
      <c r="C1" s="60"/>
      <c r="D1" s="60"/>
      <c r="E1" s="60"/>
      <c r="F1" s="61"/>
      <c r="G1" s="62" t="s">
        <v>0</v>
      </c>
    </row>
    <row r="2" spans="1:7" x14ac:dyDescent="0.25">
      <c r="A2" s="60"/>
      <c r="B2" s="61"/>
      <c r="C2" s="60"/>
      <c r="D2" s="60"/>
      <c r="E2" s="60"/>
      <c r="F2" s="61"/>
      <c r="G2" s="62" t="s">
        <v>1</v>
      </c>
    </row>
    <row r="3" spans="1:7" x14ac:dyDescent="0.25">
      <c r="A3" s="60"/>
      <c r="B3" s="61"/>
      <c r="C3" s="60"/>
      <c r="D3" s="60"/>
      <c r="E3" s="60"/>
      <c r="F3" s="61"/>
      <c r="G3" s="62" t="s">
        <v>2</v>
      </c>
    </row>
    <row r="4" spans="1:7" x14ac:dyDescent="0.25">
      <c r="A4" s="60"/>
      <c r="B4" s="61"/>
      <c r="C4" s="64"/>
      <c r="D4" s="60"/>
      <c r="E4" s="60"/>
      <c r="F4" s="61"/>
      <c r="G4" s="62" t="s">
        <v>3</v>
      </c>
    </row>
    <row r="5" spans="1:7" x14ac:dyDescent="0.25">
      <c r="A5" s="60"/>
      <c r="B5" s="61"/>
      <c r="C5" s="64"/>
      <c r="D5" s="60"/>
      <c r="E5" s="60"/>
      <c r="F5" s="61"/>
      <c r="G5" s="62" t="s">
        <v>4</v>
      </c>
    </row>
    <row r="6" spans="1:7" x14ac:dyDescent="0.25">
      <c r="A6" s="671" t="s">
        <v>159</v>
      </c>
      <c r="B6" s="671"/>
      <c r="C6" s="671"/>
      <c r="D6" s="671"/>
      <c r="E6" s="671"/>
      <c r="F6" s="671"/>
      <c r="G6" s="671"/>
    </row>
    <row r="7" spans="1:7" x14ac:dyDescent="0.25">
      <c r="A7" s="60"/>
      <c r="B7" s="61"/>
      <c r="C7" s="64"/>
      <c r="D7" s="60"/>
      <c r="E7" s="60"/>
      <c r="F7" s="61"/>
      <c r="G7" s="62"/>
    </row>
    <row r="8" spans="1:7" ht="31.5" x14ac:dyDescent="0.25">
      <c r="A8" s="181" t="s">
        <v>6</v>
      </c>
      <c r="B8" s="181" t="s">
        <v>7</v>
      </c>
      <c r="C8" s="66" t="s">
        <v>8</v>
      </c>
      <c r="D8" s="191" t="s">
        <v>9</v>
      </c>
      <c r="E8" s="191" t="s">
        <v>10</v>
      </c>
      <c r="F8" s="181" t="s">
        <v>11</v>
      </c>
      <c r="G8" s="181" t="s">
        <v>12</v>
      </c>
    </row>
    <row r="9" spans="1:7" x14ac:dyDescent="0.25">
      <c r="A9" s="665" t="s">
        <v>13</v>
      </c>
      <c r="B9" s="666"/>
      <c r="C9" s="666"/>
      <c r="D9" s="666"/>
      <c r="E9" s="666"/>
      <c r="F9" s="666"/>
      <c r="G9" s="667"/>
    </row>
    <row r="10" spans="1:7" x14ac:dyDescent="0.25">
      <c r="A10" s="67">
        <v>1</v>
      </c>
      <c r="B10" s="187">
        <v>1</v>
      </c>
      <c r="C10" s="68" t="s">
        <v>68</v>
      </c>
      <c r="D10" s="67">
        <v>1</v>
      </c>
      <c r="E10" s="67">
        <v>1</v>
      </c>
      <c r="F10" s="67">
        <v>0</v>
      </c>
      <c r="G10" s="67"/>
    </row>
    <row r="11" spans="1:7" x14ac:dyDescent="0.25">
      <c r="A11" s="67">
        <v>2</v>
      </c>
      <c r="B11" s="673">
        <v>3</v>
      </c>
      <c r="C11" s="68" t="s">
        <v>17</v>
      </c>
      <c r="D11" s="67">
        <v>4</v>
      </c>
      <c r="E11" s="67">
        <v>0</v>
      </c>
      <c r="F11" s="67">
        <v>0</v>
      </c>
      <c r="G11" s="67"/>
    </row>
    <row r="12" spans="1:7" x14ac:dyDescent="0.25">
      <c r="A12" s="67">
        <v>3</v>
      </c>
      <c r="B12" s="674"/>
      <c r="C12" s="69" t="s">
        <v>88</v>
      </c>
      <c r="D12" s="72">
        <v>1</v>
      </c>
      <c r="E12" s="67">
        <v>0</v>
      </c>
      <c r="F12" s="184">
        <v>0</v>
      </c>
      <c r="G12" s="75"/>
    </row>
    <row r="13" spans="1:7" x14ac:dyDescent="0.25">
      <c r="A13" s="67">
        <v>4</v>
      </c>
      <c r="B13" s="673">
        <v>5</v>
      </c>
      <c r="C13" s="69" t="s">
        <v>69</v>
      </c>
      <c r="D13" s="72">
        <v>15</v>
      </c>
      <c r="E13" s="67">
        <v>0</v>
      </c>
      <c r="F13" s="186">
        <v>0</v>
      </c>
      <c r="G13" s="75"/>
    </row>
    <row r="14" spans="1:7" x14ac:dyDescent="0.25">
      <c r="A14" s="67">
        <v>5</v>
      </c>
      <c r="B14" s="674"/>
      <c r="C14" s="76" t="s">
        <v>47</v>
      </c>
      <c r="D14" s="70">
        <v>6</v>
      </c>
      <c r="E14" s="67">
        <v>2</v>
      </c>
      <c r="F14" s="67">
        <v>0</v>
      </c>
      <c r="G14" s="67"/>
    </row>
    <row r="15" spans="1:7" ht="22.5" x14ac:dyDescent="0.25">
      <c r="A15" s="67">
        <v>6</v>
      </c>
      <c r="B15" s="193">
        <v>17</v>
      </c>
      <c r="C15" s="69" t="s">
        <v>18</v>
      </c>
      <c r="D15" s="70">
        <v>2</v>
      </c>
      <c r="E15" s="67">
        <v>2</v>
      </c>
      <c r="F15" s="67">
        <v>0</v>
      </c>
      <c r="G15" s="67" t="s">
        <v>164</v>
      </c>
    </row>
    <row r="16" spans="1:7" x14ac:dyDescent="0.25">
      <c r="A16" s="67">
        <v>7</v>
      </c>
      <c r="B16" s="673">
        <v>19</v>
      </c>
      <c r="C16" s="69" t="s">
        <v>22</v>
      </c>
      <c r="D16" s="70">
        <v>28</v>
      </c>
      <c r="E16" s="67">
        <v>5</v>
      </c>
      <c r="F16" s="67">
        <v>0</v>
      </c>
      <c r="G16" s="124"/>
    </row>
    <row r="17" spans="1:7" x14ac:dyDescent="0.25">
      <c r="A17" s="67">
        <v>8</v>
      </c>
      <c r="B17" s="680"/>
      <c r="C17" s="69" t="s">
        <v>109</v>
      </c>
      <c r="D17" s="70">
        <v>1</v>
      </c>
      <c r="E17" s="67">
        <v>1</v>
      </c>
      <c r="F17" s="67">
        <v>0</v>
      </c>
      <c r="G17" s="124"/>
    </row>
    <row r="18" spans="1:7" ht="34.5" x14ac:dyDescent="0.25">
      <c r="A18" s="67">
        <v>9</v>
      </c>
      <c r="B18" s="674"/>
      <c r="C18" s="69" t="s">
        <v>161</v>
      </c>
      <c r="D18" s="70">
        <v>11</v>
      </c>
      <c r="E18" s="67">
        <v>11</v>
      </c>
      <c r="F18" s="67">
        <v>0</v>
      </c>
      <c r="G18" s="124" t="s">
        <v>167</v>
      </c>
    </row>
    <row r="19" spans="1:7" ht="33.75" x14ac:dyDescent="0.25">
      <c r="A19" s="67">
        <v>10</v>
      </c>
      <c r="B19" s="673">
        <v>26</v>
      </c>
      <c r="C19" s="69" t="s">
        <v>18</v>
      </c>
      <c r="D19" s="70">
        <v>5</v>
      </c>
      <c r="E19" s="67">
        <v>5</v>
      </c>
      <c r="F19" s="67">
        <v>0</v>
      </c>
      <c r="G19" s="67" t="s">
        <v>144</v>
      </c>
    </row>
    <row r="20" spans="1:7" x14ac:dyDescent="0.25">
      <c r="A20" s="67">
        <v>11</v>
      </c>
      <c r="B20" s="674"/>
      <c r="C20" s="69" t="s">
        <v>109</v>
      </c>
      <c r="D20" s="70">
        <v>4</v>
      </c>
      <c r="E20" s="67">
        <v>1</v>
      </c>
      <c r="F20" s="184">
        <v>0</v>
      </c>
      <c r="G20" s="71"/>
    </row>
    <row r="21" spans="1:7" x14ac:dyDescent="0.25">
      <c r="A21" s="67">
        <v>12</v>
      </c>
      <c r="B21" s="183">
        <v>40</v>
      </c>
      <c r="C21" s="69" t="s">
        <v>46</v>
      </c>
      <c r="D21" s="70">
        <v>1</v>
      </c>
      <c r="E21" s="67">
        <v>1</v>
      </c>
      <c r="F21" s="184">
        <v>0</v>
      </c>
      <c r="G21" s="75"/>
    </row>
    <row r="22" spans="1:7" x14ac:dyDescent="0.25">
      <c r="A22" s="184"/>
      <c r="B22" s="185"/>
      <c r="C22" s="194" t="s">
        <v>24</v>
      </c>
      <c r="D22" s="79">
        <f>SUM(D10:D21)</f>
        <v>79</v>
      </c>
      <c r="E22" s="79">
        <f>SUM(E10:E21)</f>
        <v>29</v>
      </c>
      <c r="F22" s="181">
        <f>SUM(F10:F20)</f>
        <v>0</v>
      </c>
      <c r="G22" s="153"/>
    </row>
    <row r="23" spans="1:7" x14ac:dyDescent="0.25">
      <c r="A23" s="668" t="s">
        <v>25</v>
      </c>
      <c r="B23" s="669"/>
      <c r="C23" s="669"/>
      <c r="D23" s="669"/>
      <c r="E23" s="669"/>
      <c r="F23" s="669"/>
      <c r="G23" s="670"/>
    </row>
    <row r="24" spans="1:7" x14ac:dyDescent="0.25">
      <c r="A24" s="67">
        <v>13</v>
      </c>
      <c r="B24" s="81">
        <v>5</v>
      </c>
      <c r="C24" s="82" t="s">
        <v>158</v>
      </c>
      <c r="D24" s="70">
        <v>10</v>
      </c>
      <c r="E24" s="70">
        <v>5</v>
      </c>
      <c r="F24" s="184">
        <v>12</v>
      </c>
      <c r="G24" s="75"/>
    </row>
    <row r="25" spans="1:7" x14ac:dyDescent="0.25">
      <c r="A25" s="184">
        <v>14</v>
      </c>
      <c r="B25" s="81">
        <v>19</v>
      </c>
      <c r="C25" s="82" t="s">
        <v>21</v>
      </c>
      <c r="D25" s="70">
        <v>10</v>
      </c>
      <c r="E25" s="70">
        <v>9</v>
      </c>
      <c r="F25" s="184">
        <v>3</v>
      </c>
      <c r="G25" s="75"/>
    </row>
    <row r="26" spans="1:7" x14ac:dyDescent="0.25">
      <c r="A26" s="188"/>
      <c r="B26" s="81">
        <v>5</v>
      </c>
      <c r="C26" s="82" t="s">
        <v>69</v>
      </c>
      <c r="D26" s="70">
        <v>15</v>
      </c>
      <c r="E26" s="70">
        <v>0</v>
      </c>
      <c r="F26" s="188">
        <v>9</v>
      </c>
      <c r="G26" s="75"/>
    </row>
    <row r="27" spans="1:7" x14ac:dyDescent="0.25">
      <c r="A27" s="67"/>
      <c r="B27" s="184"/>
      <c r="C27" s="69" t="s">
        <v>26</v>
      </c>
      <c r="D27" s="191">
        <f>SUM(D24:D26)</f>
        <v>35</v>
      </c>
      <c r="E27" s="79">
        <f>SUM(E24:E25)</f>
        <v>14</v>
      </c>
      <c r="F27" s="83">
        <f>SUM(F24:F26)</f>
        <v>24</v>
      </c>
      <c r="G27" s="80"/>
    </row>
    <row r="28" spans="1:7" x14ac:dyDescent="0.25">
      <c r="A28" s="668" t="s">
        <v>27</v>
      </c>
      <c r="B28" s="669"/>
      <c r="C28" s="669"/>
      <c r="D28" s="669"/>
      <c r="E28" s="669"/>
      <c r="F28" s="669"/>
      <c r="G28" s="670"/>
    </row>
    <row r="29" spans="1:7" x14ac:dyDescent="0.25">
      <c r="A29" s="91">
        <v>15</v>
      </c>
      <c r="B29" s="91">
        <v>3</v>
      </c>
      <c r="C29" s="87" t="s">
        <v>160</v>
      </c>
      <c r="D29" s="84">
        <v>0</v>
      </c>
      <c r="E29" s="84">
        <v>1</v>
      </c>
      <c r="F29" s="84">
        <v>0</v>
      </c>
      <c r="G29" s="91"/>
    </row>
    <row r="30" spans="1:7" x14ac:dyDescent="0.25">
      <c r="A30" s="91">
        <v>16</v>
      </c>
      <c r="B30" s="91">
        <v>14</v>
      </c>
      <c r="C30" s="87" t="s">
        <v>170</v>
      </c>
      <c r="D30" s="84">
        <v>2</v>
      </c>
      <c r="E30" s="84">
        <v>1</v>
      </c>
      <c r="F30" s="84">
        <v>0</v>
      </c>
      <c r="G30" s="91"/>
    </row>
    <row r="31" spans="1:7" x14ac:dyDescent="0.25">
      <c r="A31" s="91">
        <v>17</v>
      </c>
      <c r="B31" s="91">
        <v>41</v>
      </c>
      <c r="C31" s="87" t="s">
        <v>163</v>
      </c>
      <c r="D31" s="84">
        <v>0</v>
      </c>
      <c r="E31" s="84">
        <v>1</v>
      </c>
      <c r="F31" s="84">
        <v>0</v>
      </c>
      <c r="G31" s="91"/>
    </row>
    <row r="32" spans="1:7" x14ac:dyDescent="0.25">
      <c r="A32" s="91">
        <v>18</v>
      </c>
      <c r="B32" s="190">
        <v>49</v>
      </c>
      <c r="C32" s="87" t="s">
        <v>171</v>
      </c>
      <c r="D32" s="84">
        <v>1</v>
      </c>
      <c r="E32" s="84">
        <v>1</v>
      </c>
      <c r="F32" s="84">
        <v>0</v>
      </c>
      <c r="G32" s="91"/>
    </row>
    <row r="33" spans="1:7" x14ac:dyDescent="0.25">
      <c r="A33" s="91">
        <v>19</v>
      </c>
      <c r="B33" s="679">
        <v>53</v>
      </c>
      <c r="C33" s="87" t="s">
        <v>165</v>
      </c>
      <c r="D33" s="84">
        <v>0</v>
      </c>
      <c r="E33" s="84">
        <v>1</v>
      </c>
      <c r="F33" s="84">
        <v>0</v>
      </c>
      <c r="G33" s="91"/>
    </row>
    <row r="34" spans="1:7" x14ac:dyDescent="0.25">
      <c r="A34" s="91">
        <v>20</v>
      </c>
      <c r="B34" s="678"/>
      <c r="C34" s="87" t="s">
        <v>169</v>
      </c>
      <c r="D34" s="84">
        <v>0</v>
      </c>
      <c r="E34" s="84">
        <v>1</v>
      </c>
      <c r="F34" s="84">
        <v>0</v>
      </c>
      <c r="G34" s="91"/>
    </row>
    <row r="35" spans="1:7" ht="14.25" customHeight="1" x14ac:dyDescent="0.25">
      <c r="A35" s="91">
        <v>21</v>
      </c>
      <c r="B35" s="189">
        <v>24</v>
      </c>
      <c r="C35" s="69" t="s">
        <v>162</v>
      </c>
      <c r="D35" s="70">
        <v>4</v>
      </c>
      <c r="E35" s="67">
        <v>4</v>
      </c>
      <c r="F35" s="67">
        <v>0</v>
      </c>
      <c r="G35" s="124" t="s">
        <v>166</v>
      </c>
    </row>
    <row r="36" spans="1:7" x14ac:dyDescent="0.25">
      <c r="A36" s="91">
        <v>22</v>
      </c>
      <c r="B36" s="184">
        <v>83</v>
      </c>
      <c r="C36" s="143" t="s">
        <v>168</v>
      </c>
      <c r="D36" s="192">
        <v>1</v>
      </c>
      <c r="E36" s="192">
        <v>1</v>
      </c>
      <c r="F36" s="184">
        <v>0</v>
      </c>
      <c r="G36" s="124"/>
    </row>
    <row r="37" spans="1:7" ht="23.25" x14ac:dyDescent="0.25">
      <c r="A37" s="91">
        <v>23</v>
      </c>
      <c r="B37" s="184">
        <v>59</v>
      </c>
      <c r="C37" s="143" t="s">
        <v>172</v>
      </c>
      <c r="D37" s="192">
        <v>2</v>
      </c>
      <c r="E37" s="192">
        <v>2</v>
      </c>
      <c r="F37" s="184">
        <v>0</v>
      </c>
      <c r="G37" s="124" t="s">
        <v>166</v>
      </c>
    </row>
    <row r="38" spans="1:7" x14ac:dyDescent="0.25">
      <c r="A38" s="184"/>
      <c r="B38" s="183"/>
      <c r="C38" s="69" t="s">
        <v>24</v>
      </c>
      <c r="D38" s="191">
        <f>SUM(D29:D37)</f>
        <v>10</v>
      </c>
      <c r="E38" s="79">
        <f xml:space="preserve"> SUM(E29:E37)</f>
        <v>13</v>
      </c>
      <c r="F38" s="83">
        <f>SUM(F29:F37)</f>
        <v>0</v>
      </c>
      <c r="G38" s="67"/>
    </row>
    <row r="39" spans="1:7" x14ac:dyDescent="0.25">
      <c r="A39" s="184"/>
      <c r="B39" s="84"/>
      <c r="C39" s="143" t="s">
        <v>41</v>
      </c>
      <c r="D39" s="191">
        <f xml:space="preserve"> SUM(D22+D38)</f>
        <v>89</v>
      </c>
      <c r="E39" s="79">
        <f>E22+E38</f>
        <v>42</v>
      </c>
      <c r="F39" s="83">
        <f>SUM(F22+F38)</f>
        <v>0</v>
      </c>
      <c r="G39" s="154"/>
    </row>
    <row r="40" spans="1:7" x14ac:dyDescent="0.25">
      <c r="A40" s="184"/>
      <c r="B40" s="84"/>
      <c r="C40" s="143" t="s">
        <v>150</v>
      </c>
      <c r="D40" s="191">
        <f xml:space="preserve"> SUM(D22+D27+D38)</f>
        <v>124</v>
      </c>
      <c r="E40" s="79">
        <f xml:space="preserve"> SUM(E22+E27+E38)</f>
        <v>56</v>
      </c>
      <c r="F40" s="83">
        <f>SUM(F22+F27+F38)</f>
        <v>24</v>
      </c>
      <c r="G40" s="175"/>
    </row>
    <row r="41" spans="1:7" x14ac:dyDescent="0.25">
      <c r="A41" s="60"/>
      <c r="B41" s="61"/>
      <c r="C41" s="144"/>
      <c r="D41" s="60"/>
      <c r="E41" s="60"/>
      <c r="F41" s="61"/>
      <c r="G41" s="60"/>
    </row>
    <row r="42" spans="1:7" x14ac:dyDescent="0.25">
      <c r="A42" s="60"/>
      <c r="B42" s="61"/>
      <c r="C42" s="64" t="s">
        <v>42</v>
      </c>
      <c r="D42" s="60"/>
      <c r="E42" s="60" t="s">
        <v>43</v>
      </c>
      <c r="F42" s="61"/>
      <c r="G42" s="60"/>
    </row>
    <row r="43" spans="1:7" x14ac:dyDescent="0.25">
      <c r="C43" s="64"/>
    </row>
    <row r="45" spans="1:7" x14ac:dyDescent="0.25">
      <c r="C45" s="60" t="s">
        <v>126</v>
      </c>
    </row>
    <row r="46" spans="1:7" x14ac:dyDescent="0.25">
      <c r="C46" s="60" t="s">
        <v>127</v>
      </c>
    </row>
    <row r="47" spans="1:7" x14ac:dyDescent="0.25">
      <c r="C47" s="60" t="s">
        <v>128</v>
      </c>
    </row>
    <row r="48" spans="1:7" x14ac:dyDescent="0.25">
      <c r="C48" s="179" t="s">
        <v>129</v>
      </c>
    </row>
  </sheetData>
  <mergeCells count="9">
    <mergeCell ref="B33:B34"/>
    <mergeCell ref="A28:G28"/>
    <mergeCell ref="A6:G6"/>
    <mergeCell ref="A9:G9"/>
    <mergeCell ref="B19:B20"/>
    <mergeCell ref="A23:G23"/>
    <mergeCell ref="B13:B14"/>
    <mergeCell ref="B16:B18"/>
    <mergeCell ref="B11:B12"/>
  </mergeCells>
  <pageMargins left="0.7" right="0.7" top="0.75" bottom="0.75" header="0.3" footer="0.3"/>
  <ignoredErrors>
    <ignoredError sqref="E38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opLeftCell="A13" zoomScale="130" zoomScaleNormal="130" workbookViewId="0">
      <selection activeCell="C55" sqref="C55"/>
    </sheetView>
  </sheetViews>
  <sheetFormatPr defaultRowHeight="15" x14ac:dyDescent="0.25"/>
  <cols>
    <col min="1" max="1" width="4.7109375" style="63" customWidth="1"/>
    <col min="2" max="2" width="5" style="63" customWidth="1"/>
    <col min="3" max="3" width="28.140625" style="178" customWidth="1"/>
    <col min="4" max="4" width="13.7109375" style="178" customWidth="1"/>
    <col min="5" max="5" width="10.140625" style="178" customWidth="1"/>
    <col min="6" max="6" width="11.85546875" style="178" customWidth="1"/>
    <col min="7" max="7" width="13" style="63" customWidth="1"/>
  </cols>
  <sheetData>
    <row r="1" spans="1:7" x14ac:dyDescent="0.25">
      <c r="A1" s="60"/>
      <c r="B1" s="61"/>
      <c r="C1" s="60"/>
      <c r="D1" s="60"/>
      <c r="E1" s="60"/>
      <c r="F1" s="61"/>
      <c r="G1" s="62" t="s">
        <v>0</v>
      </c>
    </row>
    <row r="2" spans="1:7" x14ac:dyDescent="0.25">
      <c r="A2" s="60"/>
      <c r="B2" s="61"/>
      <c r="C2" s="60"/>
      <c r="D2" s="60"/>
      <c r="E2" s="60"/>
      <c r="F2" s="61"/>
      <c r="G2" s="62" t="s">
        <v>1</v>
      </c>
    </row>
    <row r="3" spans="1:7" x14ac:dyDescent="0.25">
      <c r="A3" s="60"/>
      <c r="B3" s="61"/>
      <c r="C3" s="60"/>
      <c r="D3" s="60"/>
      <c r="E3" s="60"/>
      <c r="F3" s="61"/>
      <c r="G3" s="62" t="s">
        <v>2</v>
      </c>
    </row>
    <row r="4" spans="1:7" x14ac:dyDescent="0.25">
      <c r="A4" s="60"/>
      <c r="B4" s="61"/>
      <c r="C4" s="64"/>
      <c r="D4" s="60"/>
      <c r="E4" s="60"/>
      <c r="F4" s="61"/>
      <c r="G4" s="62" t="s">
        <v>3</v>
      </c>
    </row>
    <row r="5" spans="1:7" x14ac:dyDescent="0.25">
      <c r="A5" s="60"/>
      <c r="B5" s="61"/>
      <c r="C5" s="64"/>
      <c r="D5" s="60"/>
      <c r="E5" s="60"/>
      <c r="F5" s="61"/>
      <c r="G5" s="62" t="s">
        <v>4</v>
      </c>
    </row>
    <row r="6" spans="1:7" x14ac:dyDescent="0.25">
      <c r="A6" s="671" t="s">
        <v>173</v>
      </c>
      <c r="B6" s="671"/>
      <c r="C6" s="671"/>
      <c r="D6" s="671"/>
      <c r="E6" s="671"/>
      <c r="F6" s="671"/>
      <c r="G6" s="671"/>
    </row>
    <row r="7" spans="1:7" x14ac:dyDescent="0.25">
      <c r="A7" s="60"/>
      <c r="B7" s="61"/>
      <c r="C7" s="64"/>
      <c r="D7" s="60"/>
      <c r="E7" s="60"/>
      <c r="F7" s="61"/>
      <c r="G7" s="62"/>
    </row>
    <row r="8" spans="1:7" ht="31.5" x14ac:dyDescent="0.25">
      <c r="A8" s="204" t="s">
        <v>6</v>
      </c>
      <c r="B8" s="204" t="s">
        <v>7</v>
      </c>
      <c r="C8" s="66" t="s">
        <v>8</v>
      </c>
      <c r="D8" s="204" t="s">
        <v>9</v>
      </c>
      <c r="E8" s="204" t="s">
        <v>10</v>
      </c>
      <c r="F8" s="204" t="s">
        <v>11</v>
      </c>
      <c r="G8" s="204" t="s">
        <v>12</v>
      </c>
    </row>
    <row r="9" spans="1:7" ht="15" customHeight="1" x14ac:dyDescent="0.25">
      <c r="A9" s="665" t="s">
        <v>13</v>
      </c>
      <c r="B9" s="666"/>
      <c r="C9" s="666"/>
      <c r="D9" s="666"/>
      <c r="E9" s="666"/>
      <c r="F9" s="666"/>
      <c r="G9" s="667"/>
    </row>
    <row r="10" spans="1:7" x14ac:dyDescent="0.25">
      <c r="A10" s="67">
        <v>1</v>
      </c>
      <c r="B10" s="205">
        <v>2</v>
      </c>
      <c r="C10" s="68" t="s">
        <v>174</v>
      </c>
      <c r="D10" s="67">
        <v>20</v>
      </c>
      <c r="E10" s="67">
        <v>1</v>
      </c>
      <c r="F10" s="67">
        <v>2</v>
      </c>
      <c r="G10" s="67"/>
    </row>
    <row r="11" spans="1:7" x14ac:dyDescent="0.25">
      <c r="A11" s="67">
        <v>2</v>
      </c>
      <c r="B11" s="673">
        <v>3</v>
      </c>
      <c r="C11" s="68" t="s">
        <v>17</v>
      </c>
      <c r="D11" s="67">
        <v>3</v>
      </c>
      <c r="E11" s="67">
        <v>0</v>
      </c>
      <c r="F11" s="67">
        <v>1</v>
      </c>
      <c r="G11" s="67"/>
    </row>
    <row r="12" spans="1:7" x14ac:dyDescent="0.25">
      <c r="A12" s="67">
        <v>3</v>
      </c>
      <c r="B12" s="674"/>
      <c r="C12" s="69" t="s">
        <v>88</v>
      </c>
      <c r="D12" s="72">
        <v>1</v>
      </c>
      <c r="E12" s="67">
        <v>0</v>
      </c>
      <c r="F12" s="207">
        <v>0</v>
      </c>
      <c r="G12" s="75"/>
    </row>
    <row r="13" spans="1:7" x14ac:dyDescent="0.25">
      <c r="A13" s="67">
        <v>4</v>
      </c>
      <c r="B13" s="673">
        <v>5</v>
      </c>
      <c r="C13" s="69" t="s">
        <v>69</v>
      </c>
      <c r="D13" s="72">
        <v>0</v>
      </c>
      <c r="E13" s="67">
        <v>0</v>
      </c>
      <c r="F13" s="207">
        <v>1</v>
      </c>
      <c r="G13" s="75"/>
    </row>
    <row r="14" spans="1:7" x14ac:dyDescent="0.25">
      <c r="A14" s="67">
        <v>5</v>
      </c>
      <c r="B14" s="674"/>
      <c r="C14" s="76" t="s">
        <v>47</v>
      </c>
      <c r="D14" s="70">
        <v>0</v>
      </c>
      <c r="E14" s="67">
        <v>2</v>
      </c>
      <c r="F14" s="67">
        <v>3</v>
      </c>
      <c r="G14" s="67"/>
    </row>
    <row r="15" spans="1:7" ht="22.5" x14ac:dyDescent="0.25">
      <c r="A15" s="67">
        <v>6</v>
      </c>
      <c r="B15" s="673">
        <v>17</v>
      </c>
      <c r="C15" s="69" t="s">
        <v>18</v>
      </c>
      <c r="D15" s="70">
        <v>0</v>
      </c>
      <c r="E15" s="67">
        <v>0</v>
      </c>
      <c r="F15" s="67">
        <v>1</v>
      </c>
      <c r="G15" s="67"/>
    </row>
    <row r="16" spans="1:7" x14ac:dyDescent="0.25">
      <c r="A16" s="67">
        <v>7</v>
      </c>
      <c r="B16" s="674"/>
      <c r="C16" s="69" t="s">
        <v>109</v>
      </c>
      <c r="D16" s="70">
        <v>0</v>
      </c>
      <c r="E16" s="67">
        <v>1</v>
      </c>
      <c r="F16" s="67">
        <v>0</v>
      </c>
      <c r="G16" s="67"/>
    </row>
    <row r="17" spans="1:7" x14ac:dyDescent="0.25">
      <c r="A17" s="67">
        <v>8</v>
      </c>
      <c r="B17" s="673">
        <v>19</v>
      </c>
      <c r="C17" s="69" t="s">
        <v>22</v>
      </c>
      <c r="D17" s="70">
        <v>0</v>
      </c>
      <c r="E17" s="67">
        <v>0</v>
      </c>
      <c r="F17" s="67">
        <v>3</v>
      </c>
      <c r="G17" s="124"/>
    </row>
    <row r="18" spans="1:7" x14ac:dyDescent="0.25">
      <c r="A18" s="67">
        <v>9</v>
      </c>
      <c r="B18" s="674"/>
      <c r="C18" s="69" t="s">
        <v>161</v>
      </c>
      <c r="D18" s="70">
        <v>0</v>
      </c>
      <c r="E18" s="67">
        <v>4</v>
      </c>
      <c r="F18" s="67">
        <v>0</v>
      </c>
      <c r="G18" s="124"/>
    </row>
    <row r="19" spans="1:7" ht="22.5" x14ac:dyDescent="0.25">
      <c r="A19" s="67">
        <v>10</v>
      </c>
      <c r="B19" s="673">
        <v>26</v>
      </c>
      <c r="C19" s="69" t="s">
        <v>18</v>
      </c>
      <c r="D19" s="70">
        <v>0</v>
      </c>
      <c r="E19" s="67">
        <v>0</v>
      </c>
      <c r="F19" s="67">
        <v>1</v>
      </c>
      <c r="G19" s="67"/>
    </row>
    <row r="20" spans="1:7" x14ac:dyDescent="0.25">
      <c r="A20" s="67">
        <v>11</v>
      </c>
      <c r="B20" s="674"/>
      <c r="C20" s="69" t="s">
        <v>109</v>
      </c>
      <c r="D20" s="70">
        <v>3</v>
      </c>
      <c r="E20" s="67">
        <v>0</v>
      </c>
      <c r="F20" s="207">
        <v>0</v>
      </c>
      <c r="G20" s="75"/>
    </row>
    <row r="21" spans="1:7" x14ac:dyDescent="0.25">
      <c r="A21" s="67">
        <v>12</v>
      </c>
      <c r="B21" s="206">
        <v>40</v>
      </c>
      <c r="C21" s="69" t="s">
        <v>46</v>
      </c>
      <c r="D21" s="70">
        <v>0</v>
      </c>
      <c r="E21" s="67">
        <v>1</v>
      </c>
      <c r="F21" s="207">
        <v>1</v>
      </c>
      <c r="G21" s="75"/>
    </row>
    <row r="22" spans="1:7" x14ac:dyDescent="0.25">
      <c r="A22" s="207"/>
      <c r="B22" s="208"/>
      <c r="C22" s="194" t="s">
        <v>24</v>
      </c>
      <c r="D22" s="79">
        <f>SUM(D10:D21)</f>
        <v>27</v>
      </c>
      <c r="E22" s="79">
        <f>SUM(E10:E21)</f>
        <v>9</v>
      </c>
      <c r="F22" s="204">
        <f>SUM(F10:F21)</f>
        <v>13</v>
      </c>
      <c r="G22" s="153"/>
    </row>
    <row r="23" spans="1:7" ht="27.75" customHeight="1" x14ac:dyDescent="0.25">
      <c r="A23" s="668" t="s">
        <v>25</v>
      </c>
      <c r="B23" s="669"/>
      <c r="C23" s="669"/>
      <c r="D23" s="669"/>
      <c r="E23" s="669"/>
      <c r="F23" s="669"/>
      <c r="G23" s="670"/>
    </row>
    <row r="24" spans="1:7" ht="28.5" customHeight="1" x14ac:dyDescent="0.25">
      <c r="A24" s="67">
        <v>13</v>
      </c>
      <c r="B24" s="81">
        <v>5</v>
      </c>
      <c r="C24" s="82" t="s">
        <v>158</v>
      </c>
      <c r="D24" s="70">
        <v>12</v>
      </c>
      <c r="E24" s="70">
        <v>12</v>
      </c>
      <c r="F24" s="207">
        <v>0</v>
      </c>
      <c r="G24" s="75" t="s">
        <v>176</v>
      </c>
    </row>
    <row r="25" spans="1:7" ht="34.5" x14ac:dyDescent="0.25">
      <c r="A25" s="207">
        <v>14</v>
      </c>
      <c r="B25" s="81">
        <v>19</v>
      </c>
      <c r="C25" s="82" t="s">
        <v>21</v>
      </c>
      <c r="D25" s="70">
        <v>10</v>
      </c>
      <c r="E25" s="70">
        <v>10</v>
      </c>
      <c r="F25" s="207">
        <v>0</v>
      </c>
      <c r="G25" s="75" t="s">
        <v>178</v>
      </c>
    </row>
    <row r="26" spans="1:7" x14ac:dyDescent="0.25">
      <c r="A26" s="67">
        <v>15</v>
      </c>
      <c r="B26" s="81">
        <v>5</v>
      </c>
      <c r="C26" s="82" t="s">
        <v>69</v>
      </c>
      <c r="D26" s="70">
        <v>15</v>
      </c>
      <c r="E26" s="70">
        <v>12</v>
      </c>
      <c r="F26" s="207">
        <v>4</v>
      </c>
      <c r="G26" s="75"/>
    </row>
    <row r="27" spans="1:7" x14ac:dyDescent="0.25">
      <c r="A27" s="67"/>
      <c r="B27" s="207"/>
      <c r="C27" s="194" t="s">
        <v>26</v>
      </c>
      <c r="D27" s="204">
        <f>SUM(D24:D26)</f>
        <v>37</v>
      </c>
      <c r="E27" s="79">
        <f>SUM(E24:E26)</f>
        <v>34</v>
      </c>
      <c r="F27" s="83">
        <f>SUM(F24:F26)</f>
        <v>4</v>
      </c>
      <c r="G27" s="80"/>
    </row>
    <row r="28" spans="1:7" x14ac:dyDescent="0.25">
      <c r="A28" s="668" t="s">
        <v>27</v>
      </c>
      <c r="B28" s="669"/>
      <c r="C28" s="669"/>
      <c r="D28" s="669"/>
      <c r="E28" s="669"/>
      <c r="F28" s="669"/>
      <c r="G28" s="670"/>
    </row>
    <row r="29" spans="1:7" x14ac:dyDescent="0.25">
      <c r="A29" s="91">
        <v>16</v>
      </c>
      <c r="B29" s="196">
        <v>1</v>
      </c>
      <c r="C29" s="87" t="s">
        <v>177</v>
      </c>
      <c r="D29" s="84">
        <v>0</v>
      </c>
      <c r="E29" s="84">
        <v>1</v>
      </c>
      <c r="F29" s="84">
        <v>0</v>
      </c>
      <c r="G29" s="91"/>
    </row>
    <row r="30" spans="1:7" x14ac:dyDescent="0.25">
      <c r="A30" s="91">
        <v>17</v>
      </c>
      <c r="B30" s="196">
        <v>14</v>
      </c>
      <c r="C30" s="87" t="s">
        <v>170</v>
      </c>
      <c r="D30" s="84">
        <v>1</v>
      </c>
      <c r="E30" s="84">
        <v>1</v>
      </c>
      <c r="F30" s="84">
        <v>0</v>
      </c>
      <c r="G30" s="91"/>
    </row>
    <row r="31" spans="1:7" x14ac:dyDescent="0.25">
      <c r="A31" s="91">
        <v>18</v>
      </c>
      <c r="B31" s="196">
        <v>17</v>
      </c>
      <c r="C31" s="87" t="s">
        <v>177</v>
      </c>
      <c r="D31" s="84">
        <v>0</v>
      </c>
      <c r="E31" s="84">
        <v>1</v>
      </c>
      <c r="F31" s="84">
        <v>1</v>
      </c>
      <c r="G31" s="91"/>
    </row>
    <row r="32" spans="1:7" x14ac:dyDescent="0.25">
      <c r="A32" s="91">
        <v>19</v>
      </c>
      <c r="B32" s="196">
        <v>24</v>
      </c>
      <c r="C32" s="87" t="s">
        <v>179</v>
      </c>
      <c r="D32" s="84">
        <v>1</v>
      </c>
      <c r="E32" s="84">
        <v>1</v>
      </c>
      <c r="F32" s="84">
        <v>0</v>
      </c>
      <c r="G32" s="91"/>
    </row>
    <row r="33" spans="1:7" x14ac:dyDescent="0.25">
      <c r="A33" s="91">
        <v>20</v>
      </c>
      <c r="B33" s="91">
        <v>28</v>
      </c>
      <c r="C33" s="87" t="s">
        <v>175</v>
      </c>
      <c r="D33" s="84">
        <v>0</v>
      </c>
      <c r="E33" s="84">
        <v>1</v>
      </c>
      <c r="F33" s="84">
        <v>0</v>
      </c>
      <c r="G33" s="91"/>
    </row>
    <row r="34" spans="1:7" x14ac:dyDescent="0.25">
      <c r="A34" s="91">
        <v>21</v>
      </c>
      <c r="B34" s="679">
        <v>53</v>
      </c>
      <c r="C34" s="87" t="s">
        <v>169</v>
      </c>
      <c r="D34" s="84">
        <v>2</v>
      </c>
      <c r="E34" s="84">
        <v>1</v>
      </c>
      <c r="F34" s="84">
        <v>0</v>
      </c>
      <c r="G34" s="91"/>
    </row>
    <row r="35" spans="1:7" x14ac:dyDescent="0.25">
      <c r="A35" s="91">
        <v>22</v>
      </c>
      <c r="B35" s="678"/>
      <c r="C35" s="87" t="s">
        <v>160</v>
      </c>
      <c r="D35" s="84">
        <v>2</v>
      </c>
      <c r="E35" s="84">
        <v>0</v>
      </c>
      <c r="F35" s="84">
        <v>2</v>
      </c>
      <c r="G35" s="91"/>
    </row>
    <row r="36" spans="1:7" x14ac:dyDescent="0.25">
      <c r="A36" s="91">
        <v>23</v>
      </c>
      <c r="B36" s="209">
        <v>69</v>
      </c>
      <c r="C36" s="87" t="s">
        <v>180</v>
      </c>
      <c r="D36" s="84">
        <v>0</v>
      </c>
      <c r="E36" s="84">
        <v>1</v>
      </c>
      <c r="F36" s="84">
        <v>0</v>
      </c>
      <c r="G36" s="91"/>
    </row>
    <row r="37" spans="1:7" x14ac:dyDescent="0.25">
      <c r="A37" s="207"/>
      <c r="B37" s="206"/>
      <c r="C37" s="194" t="s">
        <v>24</v>
      </c>
      <c r="D37" s="204">
        <f>SUM(D29:D36)</f>
        <v>6</v>
      </c>
      <c r="E37" s="79">
        <f xml:space="preserve"> SUM(E29:E36)</f>
        <v>7</v>
      </c>
      <c r="F37" s="83">
        <f>SUM(F29:F36)</f>
        <v>3</v>
      </c>
      <c r="G37" s="67"/>
    </row>
    <row r="38" spans="1:7" x14ac:dyDescent="0.25">
      <c r="A38" s="207"/>
      <c r="B38" s="84"/>
      <c r="C38" s="197" t="s">
        <v>41</v>
      </c>
      <c r="D38" s="204">
        <f xml:space="preserve"> SUM(D22+D37)</f>
        <v>33</v>
      </c>
      <c r="E38" s="79">
        <f>E22+E37</f>
        <v>16</v>
      </c>
      <c r="F38" s="83">
        <f>SUM(F22+F37)</f>
        <v>16</v>
      </c>
      <c r="G38" s="154"/>
    </row>
    <row r="39" spans="1:7" x14ac:dyDescent="0.25">
      <c r="A39" s="207"/>
      <c r="B39" s="84"/>
      <c r="C39" s="197" t="s">
        <v>150</v>
      </c>
      <c r="D39" s="204">
        <f xml:space="preserve"> SUM(D22+D27+D37)</f>
        <v>70</v>
      </c>
      <c r="E39" s="79">
        <f xml:space="preserve"> SUM(E22+E27+E37)</f>
        <v>50</v>
      </c>
      <c r="F39" s="83">
        <f>SUM(F22+F27+F37)</f>
        <v>20</v>
      </c>
      <c r="G39" s="175"/>
    </row>
    <row r="40" spans="1:7" x14ac:dyDescent="0.25">
      <c r="A40" s="60"/>
      <c r="B40" s="61"/>
      <c r="C40" s="144"/>
      <c r="D40" s="60"/>
      <c r="E40" s="60"/>
      <c r="F40" s="61"/>
      <c r="G40" s="60"/>
    </row>
    <row r="41" spans="1:7" x14ac:dyDescent="0.25">
      <c r="A41" s="60"/>
      <c r="B41" s="61"/>
      <c r="C41" s="64" t="s">
        <v>42</v>
      </c>
      <c r="D41" s="60"/>
      <c r="E41" s="60" t="s">
        <v>43</v>
      </c>
      <c r="F41" s="61"/>
      <c r="G41" s="60"/>
    </row>
    <row r="42" spans="1:7" x14ac:dyDescent="0.25">
      <c r="C42" s="64"/>
    </row>
    <row r="44" spans="1:7" x14ac:dyDescent="0.25">
      <c r="C44" s="60" t="s">
        <v>126</v>
      </c>
    </row>
    <row r="45" spans="1:7" x14ac:dyDescent="0.25">
      <c r="C45" s="60" t="s">
        <v>127</v>
      </c>
    </row>
    <row r="46" spans="1:7" x14ac:dyDescent="0.25">
      <c r="C46" s="60" t="s">
        <v>128</v>
      </c>
    </row>
    <row r="47" spans="1:7" x14ac:dyDescent="0.25">
      <c r="C47" s="179" t="s">
        <v>129</v>
      </c>
    </row>
  </sheetData>
  <mergeCells count="10">
    <mergeCell ref="B17:B18"/>
    <mergeCell ref="B19:B20"/>
    <mergeCell ref="A23:G23"/>
    <mergeCell ref="A28:G28"/>
    <mergeCell ref="B34:B35"/>
    <mergeCell ref="A6:G6"/>
    <mergeCell ref="A9:G9"/>
    <mergeCell ref="B11:B12"/>
    <mergeCell ref="B13:B14"/>
    <mergeCell ref="B15:B16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zoomScale="145" zoomScaleNormal="145" workbookViewId="0">
      <selection activeCell="C55" sqref="C55"/>
    </sheetView>
  </sheetViews>
  <sheetFormatPr defaultRowHeight="15" x14ac:dyDescent="0.25"/>
  <cols>
    <col min="1" max="1" width="4.7109375" style="63" customWidth="1"/>
    <col min="2" max="2" width="5" style="63" customWidth="1"/>
    <col min="3" max="3" width="28.140625" style="178" customWidth="1"/>
    <col min="4" max="4" width="13.7109375" style="178" customWidth="1"/>
    <col min="5" max="5" width="10.140625" style="178" customWidth="1"/>
    <col min="6" max="6" width="11.85546875" style="178" customWidth="1"/>
    <col min="7" max="7" width="13" style="63" customWidth="1"/>
  </cols>
  <sheetData>
    <row r="1" spans="1:7" x14ac:dyDescent="0.25">
      <c r="A1" s="60"/>
      <c r="B1" s="61"/>
      <c r="C1" s="60"/>
      <c r="D1" s="60"/>
      <c r="E1" s="60"/>
      <c r="F1" s="61"/>
      <c r="G1" s="62" t="s">
        <v>0</v>
      </c>
    </row>
    <row r="2" spans="1:7" x14ac:dyDescent="0.25">
      <c r="A2" s="60"/>
      <c r="B2" s="61"/>
      <c r="C2" s="60"/>
      <c r="D2" s="60"/>
      <c r="E2" s="60"/>
      <c r="F2" s="61"/>
      <c r="G2" s="62" t="s">
        <v>1</v>
      </c>
    </row>
    <row r="3" spans="1:7" x14ac:dyDescent="0.25">
      <c r="A3" s="60"/>
      <c r="B3" s="61"/>
      <c r="C3" s="60"/>
      <c r="D3" s="60"/>
      <c r="E3" s="60"/>
      <c r="F3" s="61"/>
      <c r="G3" s="62" t="s">
        <v>2</v>
      </c>
    </row>
    <row r="4" spans="1:7" x14ac:dyDescent="0.25">
      <c r="A4" s="60"/>
      <c r="B4" s="61"/>
      <c r="C4" s="64"/>
      <c r="D4" s="60"/>
      <c r="E4" s="60"/>
      <c r="F4" s="61"/>
      <c r="G4" s="62" t="s">
        <v>3</v>
      </c>
    </row>
    <row r="5" spans="1:7" x14ac:dyDescent="0.25">
      <c r="A5" s="60"/>
      <c r="B5" s="61"/>
      <c r="C5" s="64"/>
      <c r="D5" s="60"/>
      <c r="E5" s="60"/>
      <c r="F5" s="61"/>
      <c r="G5" s="62" t="s">
        <v>4</v>
      </c>
    </row>
    <row r="6" spans="1:7" x14ac:dyDescent="0.25">
      <c r="A6" s="671" t="s">
        <v>181</v>
      </c>
      <c r="B6" s="671"/>
      <c r="C6" s="671"/>
      <c r="D6" s="671"/>
      <c r="E6" s="671"/>
      <c r="F6" s="671"/>
      <c r="G6" s="671"/>
    </row>
    <row r="7" spans="1:7" x14ac:dyDescent="0.25">
      <c r="A7" s="60"/>
      <c r="B7" s="61"/>
      <c r="C7" s="64"/>
      <c r="D7" s="60"/>
      <c r="E7" s="60"/>
      <c r="F7" s="61"/>
      <c r="G7" s="62"/>
    </row>
    <row r="8" spans="1:7" ht="31.5" x14ac:dyDescent="0.25">
      <c r="A8" s="198" t="s">
        <v>6</v>
      </c>
      <c r="B8" s="198" t="s">
        <v>7</v>
      </c>
      <c r="C8" s="66" t="s">
        <v>8</v>
      </c>
      <c r="D8" s="198" t="s">
        <v>9</v>
      </c>
      <c r="E8" s="198" t="s">
        <v>10</v>
      </c>
      <c r="F8" s="198" t="s">
        <v>11</v>
      </c>
      <c r="G8" s="198" t="s">
        <v>12</v>
      </c>
    </row>
    <row r="9" spans="1:7" x14ac:dyDescent="0.25">
      <c r="A9" s="665" t="s">
        <v>13</v>
      </c>
      <c r="B9" s="666"/>
      <c r="C9" s="666"/>
      <c r="D9" s="666"/>
      <c r="E9" s="666"/>
      <c r="F9" s="666"/>
      <c r="G9" s="667"/>
    </row>
    <row r="10" spans="1:7" x14ac:dyDescent="0.25">
      <c r="A10" s="213"/>
      <c r="B10" s="67">
        <v>1</v>
      </c>
      <c r="C10" s="68" t="s">
        <v>45</v>
      </c>
      <c r="D10" s="67">
        <v>0</v>
      </c>
      <c r="E10" s="215">
        <v>1</v>
      </c>
      <c r="F10" s="67">
        <v>0</v>
      </c>
      <c r="G10" s="213"/>
    </row>
    <row r="11" spans="1:7" x14ac:dyDescent="0.25">
      <c r="A11" s="198"/>
      <c r="B11" s="673">
        <v>2</v>
      </c>
      <c r="C11" s="68" t="s">
        <v>182</v>
      </c>
      <c r="D11" s="67">
        <v>2</v>
      </c>
      <c r="E11" s="215">
        <v>1</v>
      </c>
      <c r="F11" s="67">
        <v>0</v>
      </c>
      <c r="G11" s="67"/>
    </row>
    <row r="12" spans="1:7" x14ac:dyDescent="0.25">
      <c r="A12" s="67"/>
      <c r="B12" s="674"/>
      <c r="C12" s="68" t="s">
        <v>174</v>
      </c>
      <c r="D12" s="195">
        <v>19</v>
      </c>
      <c r="E12" s="215">
        <v>2</v>
      </c>
      <c r="F12" s="67">
        <v>1</v>
      </c>
      <c r="G12" s="67"/>
    </row>
    <row r="13" spans="1:7" x14ac:dyDescent="0.25">
      <c r="A13" s="67"/>
      <c r="B13" s="200">
        <v>3</v>
      </c>
      <c r="C13" s="68" t="s">
        <v>17</v>
      </c>
      <c r="D13" s="67">
        <v>0</v>
      </c>
      <c r="E13" s="215">
        <v>1</v>
      </c>
      <c r="F13" s="67">
        <v>0</v>
      </c>
      <c r="G13" s="67"/>
    </row>
    <row r="14" spans="1:7" x14ac:dyDescent="0.25">
      <c r="A14" s="67"/>
      <c r="B14" s="673">
        <v>5</v>
      </c>
      <c r="C14" s="68" t="s">
        <v>69</v>
      </c>
      <c r="D14" s="67">
        <v>0</v>
      </c>
      <c r="E14" s="215">
        <v>1</v>
      </c>
      <c r="F14" s="67">
        <v>0</v>
      </c>
      <c r="G14" s="67"/>
    </row>
    <row r="15" spans="1:7" x14ac:dyDescent="0.25">
      <c r="A15" s="67"/>
      <c r="B15" s="674"/>
      <c r="C15" s="76" t="s">
        <v>47</v>
      </c>
      <c r="D15" s="70">
        <v>0</v>
      </c>
      <c r="E15" s="215">
        <v>4</v>
      </c>
      <c r="F15" s="67">
        <v>1</v>
      </c>
      <c r="G15" s="67"/>
    </row>
    <row r="16" spans="1:7" ht="15" customHeight="1" x14ac:dyDescent="0.25">
      <c r="A16" s="67"/>
      <c r="B16" s="203">
        <v>17</v>
      </c>
      <c r="C16" s="69" t="s">
        <v>18</v>
      </c>
      <c r="D16" s="70">
        <v>0</v>
      </c>
      <c r="E16" s="215">
        <v>1</v>
      </c>
      <c r="F16" s="67">
        <v>1</v>
      </c>
      <c r="G16" s="67"/>
    </row>
    <row r="17" spans="1:7" x14ac:dyDescent="0.25">
      <c r="A17" s="67"/>
      <c r="B17" s="203"/>
      <c r="C17" s="69" t="s">
        <v>109</v>
      </c>
      <c r="D17" s="70">
        <v>0</v>
      </c>
      <c r="E17" s="215">
        <v>0</v>
      </c>
      <c r="F17" s="67">
        <v>0</v>
      </c>
      <c r="G17" s="67"/>
    </row>
    <row r="18" spans="1:7" x14ac:dyDescent="0.25">
      <c r="A18" s="67"/>
      <c r="B18" s="673">
        <v>19</v>
      </c>
      <c r="C18" s="69" t="s">
        <v>22</v>
      </c>
      <c r="D18" s="70">
        <v>20</v>
      </c>
      <c r="E18" s="215">
        <v>3</v>
      </c>
      <c r="F18" s="67">
        <v>4</v>
      </c>
      <c r="G18" s="124"/>
    </row>
    <row r="19" spans="1:7" x14ac:dyDescent="0.25">
      <c r="A19" s="67"/>
      <c r="B19" s="674"/>
      <c r="C19" s="69" t="s">
        <v>161</v>
      </c>
      <c r="D19" s="70">
        <v>0</v>
      </c>
      <c r="E19" s="215">
        <v>3</v>
      </c>
      <c r="F19" s="67">
        <v>4</v>
      </c>
      <c r="G19" s="124"/>
    </row>
    <row r="20" spans="1:7" ht="14.25" customHeight="1" x14ac:dyDescent="0.25">
      <c r="A20" s="67"/>
      <c r="B20" s="673">
        <v>26</v>
      </c>
      <c r="C20" s="69" t="s">
        <v>18</v>
      </c>
      <c r="D20" s="70">
        <v>0</v>
      </c>
      <c r="E20" s="215">
        <v>3</v>
      </c>
      <c r="F20" s="67">
        <v>0</v>
      </c>
      <c r="G20" s="67"/>
    </row>
    <row r="21" spans="1:7" x14ac:dyDescent="0.25">
      <c r="A21" s="67"/>
      <c r="B21" s="674"/>
      <c r="C21" s="69" t="s">
        <v>109</v>
      </c>
      <c r="D21" s="70">
        <v>0</v>
      </c>
      <c r="E21" s="215">
        <v>1</v>
      </c>
      <c r="F21" s="200">
        <v>5</v>
      </c>
      <c r="G21" s="75"/>
    </row>
    <row r="22" spans="1:7" x14ac:dyDescent="0.25">
      <c r="A22" s="67"/>
      <c r="B22" s="199">
        <v>40</v>
      </c>
      <c r="C22" s="69" t="s">
        <v>46</v>
      </c>
      <c r="D22" s="70">
        <v>0</v>
      </c>
      <c r="E22" s="215">
        <v>1</v>
      </c>
      <c r="F22" s="200">
        <v>0</v>
      </c>
      <c r="G22" s="75"/>
    </row>
    <row r="23" spans="1:7" x14ac:dyDescent="0.25">
      <c r="A23" s="200"/>
      <c r="B23" s="201"/>
      <c r="C23" s="194" t="s">
        <v>24</v>
      </c>
      <c r="D23" s="79">
        <f>SUM(D10:D22)</f>
        <v>41</v>
      </c>
      <c r="E23" s="214">
        <f>SUM(E10:E22)</f>
        <v>22</v>
      </c>
      <c r="F23" s="198">
        <f>SUM(F11:F22)</f>
        <v>16</v>
      </c>
      <c r="G23" s="153"/>
    </row>
    <row r="24" spans="1:7" x14ac:dyDescent="0.25">
      <c r="A24" s="668" t="s">
        <v>25</v>
      </c>
      <c r="B24" s="669"/>
      <c r="C24" s="669"/>
      <c r="D24" s="669"/>
      <c r="E24" s="669"/>
      <c r="F24" s="669"/>
      <c r="G24" s="670"/>
    </row>
    <row r="25" spans="1:7" ht="34.5" x14ac:dyDescent="0.25">
      <c r="A25" s="200"/>
      <c r="B25" s="81">
        <v>5</v>
      </c>
      <c r="C25" s="82" t="s">
        <v>69</v>
      </c>
      <c r="D25" s="70">
        <v>15</v>
      </c>
      <c r="E25" s="216">
        <v>15</v>
      </c>
      <c r="F25" s="200">
        <v>0</v>
      </c>
      <c r="G25" s="75" t="s">
        <v>190</v>
      </c>
    </row>
    <row r="26" spans="1:7" x14ac:dyDescent="0.25">
      <c r="A26" s="67"/>
      <c r="B26" s="200"/>
      <c r="C26" s="194" t="s">
        <v>26</v>
      </c>
      <c r="D26" s="198">
        <f>SUM(D25:D25)</f>
        <v>15</v>
      </c>
      <c r="E26" s="217">
        <f>SUM(E25:E25)</f>
        <v>15</v>
      </c>
      <c r="F26" s="83">
        <f>SUM(F25:F25)</f>
        <v>0</v>
      </c>
      <c r="G26" s="80"/>
    </row>
    <row r="27" spans="1:7" x14ac:dyDescent="0.25">
      <c r="A27" s="668" t="s">
        <v>27</v>
      </c>
      <c r="B27" s="669"/>
      <c r="C27" s="669"/>
      <c r="D27" s="669"/>
      <c r="E27" s="669"/>
      <c r="F27" s="669"/>
      <c r="G27" s="670"/>
    </row>
    <row r="28" spans="1:7" x14ac:dyDescent="0.25">
      <c r="A28" s="91"/>
      <c r="B28" s="211">
        <v>5</v>
      </c>
      <c r="C28" s="60" t="s">
        <v>186</v>
      </c>
      <c r="D28" s="84">
        <v>1</v>
      </c>
      <c r="E28" s="218">
        <v>1</v>
      </c>
      <c r="F28" s="84">
        <v>0</v>
      </c>
      <c r="G28" s="91"/>
    </row>
    <row r="29" spans="1:7" x14ac:dyDescent="0.25">
      <c r="A29" s="91"/>
      <c r="B29" s="681">
        <v>14</v>
      </c>
      <c r="C29" s="87" t="s">
        <v>136</v>
      </c>
      <c r="D29" s="84">
        <v>2</v>
      </c>
      <c r="E29" s="218">
        <v>2</v>
      </c>
      <c r="F29" s="84">
        <v>0</v>
      </c>
      <c r="G29" s="91"/>
    </row>
    <row r="30" spans="1:7" x14ac:dyDescent="0.25">
      <c r="A30" s="91"/>
      <c r="B30" s="682"/>
      <c r="C30" s="87" t="s">
        <v>183</v>
      </c>
      <c r="D30" s="84">
        <v>0</v>
      </c>
      <c r="E30" s="218">
        <v>1</v>
      </c>
      <c r="F30" s="84">
        <v>0</v>
      </c>
      <c r="G30" s="91"/>
    </row>
    <row r="31" spans="1:7" x14ac:dyDescent="0.25">
      <c r="A31" s="91"/>
      <c r="B31" s="196">
        <v>17</v>
      </c>
      <c r="C31" s="87" t="s">
        <v>89</v>
      </c>
      <c r="D31" s="84">
        <v>0</v>
      </c>
      <c r="E31" s="218">
        <v>1</v>
      </c>
      <c r="F31" s="84">
        <v>0</v>
      </c>
      <c r="G31" s="91"/>
    </row>
    <row r="32" spans="1:7" x14ac:dyDescent="0.25">
      <c r="A32" s="91"/>
      <c r="B32" s="212">
        <v>22</v>
      </c>
      <c r="C32" s="87" t="s">
        <v>189</v>
      </c>
      <c r="D32" s="84">
        <v>0</v>
      </c>
      <c r="E32" s="218">
        <v>1</v>
      </c>
      <c r="F32" s="84">
        <v>0</v>
      </c>
      <c r="G32" s="91"/>
    </row>
    <row r="33" spans="1:7" x14ac:dyDescent="0.25">
      <c r="A33" s="91"/>
      <c r="B33" s="679">
        <v>52</v>
      </c>
      <c r="C33" s="87" t="s">
        <v>187</v>
      </c>
      <c r="D33" s="84">
        <v>0</v>
      </c>
      <c r="E33" s="218">
        <v>1</v>
      </c>
      <c r="F33" s="84">
        <v>0</v>
      </c>
      <c r="G33" s="91"/>
    </row>
    <row r="34" spans="1:7" x14ac:dyDescent="0.25">
      <c r="A34" s="91"/>
      <c r="B34" s="677"/>
      <c r="C34" s="87" t="s">
        <v>188</v>
      </c>
      <c r="D34" s="84">
        <v>1</v>
      </c>
      <c r="E34" s="218">
        <v>1</v>
      </c>
      <c r="F34" s="84">
        <v>0</v>
      </c>
      <c r="G34" s="91"/>
    </row>
    <row r="35" spans="1:7" x14ac:dyDescent="0.25">
      <c r="A35" s="91"/>
      <c r="B35" s="678"/>
      <c r="C35" s="87" t="s">
        <v>185</v>
      </c>
      <c r="D35" s="84">
        <v>0</v>
      </c>
      <c r="E35" s="218">
        <v>1</v>
      </c>
      <c r="F35" s="84">
        <v>0</v>
      </c>
      <c r="G35" s="91"/>
    </row>
    <row r="36" spans="1:7" x14ac:dyDescent="0.25">
      <c r="A36" s="91"/>
      <c r="B36" s="679">
        <v>53</v>
      </c>
      <c r="C36" s="87" t="s">
        <v>169</v>
      </c>
      <c r="D36" s="84">
        <v>1</v>
      </c>
      <c r="E36" s="84">
        <v>0</v>
      </c>
      <c r="F36" s="84">
        <v>0</v>
      </c>
      <c r="G36" s="91"/>
    </row>
    <row r="37" spans="1:7" x14ac:dyDescent="0.25">
      <c r="A37" s="91"/>
      <c r="B37" s="678"/>
      <c r="C37" s="87" t="s">
        <v>160</v>
      </c>
      <c r="D37" s="84">
        <v>2</v>
      </c>
      <c r="E37" s="218">
        <v>2</v>
      </c>
      <c r="F37" s="84">
        <v>0</v>
      </c>
      <c r="G37" s="91"/>
    </row>
    <row r="38" spans="1:7" x14ac:dyDescent="0.25">
      <c r="A38" s="91"/>
      <c r="B38" s="210">
        <v>63</v>
      </c>
      <c r="C38" s="87" t="s">
        <v>32</v>
      </c>
      <c r="D38" s="84">
        <v>0</v>
      </c>
      <c r="E38" s="218">
        <v>1</v>
      </c>
      <c r="F38" s="84">
        <v>0</v>
      </c>
      <c r="G38" s="91"/>
    </row>
    <row r="39" spans="1:7" x14ac:dyDescent="0.25">
      <c r="A39" s="91"/>
      <c r="B39" s="202">
        <v>68</v>
      </c>
      <c r="C39" s="87" t="s">
        <v>184</v>
      </c>
      <c r="D39" s="84">
        <v>0</v>
      </c>
      <c r="E39" s="218">
        <v>1</v>
      </c>
      <c r="F39" s="84">
        <v>0</v>
      </c>
      <c r="G39" s="91"/>
    </row>
    <row r="40" spans="1:7" x14ac:dyDescent="0.25">
      <c r="A40" s="200"/>
      <c r="B40" s="199"/>
      <c r="C40" s="194" t="s">
        <v>24</v>
      </c>
      <c r="D40" s="198">
        <f>SUM(D28:D39)</f>
        <v>7</v>
      </c>
      <c r="E40" s="79">
        <f xml:space="preserve"> SUM(E28:E39)</f>
        <v>13</v>
      </c>
      <c r="F40" s="83">
        <f>SUM(F28:F39)</f>
        <v>0</v>
      </c>
      <c r="G40" s="67"/>
    </row>
    <row r="41" spans="1:7" x14ac:dyDescent="0.25">
      <c r="A41" s="200"/>
      <c r="B41" s="84"/>
      <c r="C41" s="197" t="s">
        <v>41</v>
      </c>
      <c r="D41" s="198">
        <f xml:space="preserve"> SUM(D23+D40)</f>
        <v>48</v>
      </c>
      <c r="E41" s="214">
        <f>E23+E40</f>
        <v>35</v>
      </c>
      <c r="F41" s="83">
        <f>SUM(F23+F40)</f>
        <v>16</v>
      </c>
      <c r="G41" s="154"/>
    </row>
    <row r="42" spans="1:7" x14ac:dyDescent="0.25">
      <c r="A42" s="200"/>
      <c r="B42" s="84"/>
      <c r="C42" s="197" t="s">
        <v>150</v>
      </c>
      <c r="D42" s="198">
        <f xml:space="preserve"> SUM(D23+D26+D40)</f>
        <v>63</v>
      </c>
      <c r="E42" s="79">
        <f xml:space="preserve"> SUM(E23+E26+E40)</f>
        <v>50</v>
      </c>
      <c r="F42" s="83">
        <f>SUM(F23+F26+F40)</f>
        <v>16</v>
      </c>
      <c r="G42" s="175"/>
    </row>
    <row r="43" spans="1:7" x14ac:dyDescent="0.25">
      <c r="A43" s="60"/>
      <c r="B43" s="61"/>
      <c r="C43" s="144"/>
      <c r="D43" s="60"/>
      <c r="E43" s="60"/>
      <c r="F43" s="61"/>
      <c r="G43" s="60"/>
    </row>
    <row r="44" spans="1:7" x14ac:dyDescent="0.25">
      <c r="A44" s="60"/>
      <c r="B44" s="61"/>
      <c r="C44" s="64" t="s">
        <v>42</v>
      </c>
      <c r="D44" s="60"/>
      <c r="E44" s="60" t="s">
        <v>43</v>
      </c>
      <c r="F44" s="61"/>
      <c r="G44" s="60"/>
    </row>
    <row r="45" spans="1:7" x14ac:dyDescent="0.25">
      <c r="C45" s="64"/>
    </row>
    <row r="47" spans="1:7" x14ac:dyDescent="0.25">
      <c r="C47" s="60" t="s">
        <v>126</v>
      </c>
    </row>
    <row r="48" spans="1:7" x14ac:dyDescent="0.25">
      <c r="C48" s="60" t="s">
        <v>127</v>
      </c>
    </row>
    <row r="49" spans="3:3" x14ac:dyDescent="0.25">
      <c r="C49" s="60" t="s">
        <v>128</v>
      </c>
    </row>
    <row r="50" spans="3:3" x14ac:dyDescent="0.25">
      <c r="C50" s="179" t="s">
        <v>129</v>
      </c>
    </row>
  </sheetData>
  <mergeCells count="11">
    <mergeCell ref="A27:G27"/>
    <mergeCell ref="B36:B37"/>
    <mergeCell ref="B11:B12"/>
    <mergeCell ref="A6:G6"/>
    <mergeCell ref="A9:G9"/>
    <mergeCell ref="B18:B19"/>
    <mergeCell ref="B20:B21"/>
    <mergeCell ref="A24:G24"/>
    <mergeCell ref="B14:B15"/>
    <mergeCell ref="B29:B30"/>
    <mergeCell ref="B33:B3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="145" zoomScaleNormal="145" workbookViewId="0">
      <selection activeCell="C55" sqref="C55"/>
    </sheetView>
  </sheetViews>
  <sheetFormatPr defaultRowHeight="15" x14ac:dyDescent="0.25"/>
  <cols>
    <col min="1" max="1" width="4.7109375" style="63" customWidth="1"/>
    <col min="2" max="2" width="5" style="63" customWidth="1"/>
    <col min="3" max="3" width="28.140625" style="178" customWidth="1"/>
    <col min="4" max="4" width="13.7109375" style="178" customWidth="1"/>
    <col min="5" max="5" width="10.140625" style="178" customWidth="1"/>
    <col min="6" max="6" width="11.85546875" style="178" customWidth="1"/>
    <col min="7" max="7" width="13" style="63" customWidth="1"/>
  </cols>
  <sheetData>
    <row r="1" spans="1:7" x14ac:dyDescent="0.25">
      <c r="A1" s="60"/>
      <c r="B1" s="61"/>
      <c r="C1" s="60"/>
      <c r="D1" s="60"/>
      <c r="E1" s="60"/>
      <c r="F1" s="61"/>
      <c r="G1" s="62" t="s">
        <v>0</v>
      </c>
    </row>
    <row r="2" spans="1:7" x14ac:dyDescent="0.25">
      <c r="A2" s="60"/>
      <c r="B2" s="61"/>
      <c r="C2" s="60"/>
      <c r="D2" s="60"/>
      <c r="E2" s="60"/>
      <c r="F2" s="61"/>
      <c r="G2" s="62" t="s">
        <v>1</v>
      </c>
    </row>
    <row r="3" spans="1:7" x14ac:dyDescent="0.25">
      <c r="A3" s="60"/>
      <c r="B3" s="61"/>
      <c r="C3" s="60"/>
      <c r="D3" s="60"/>
      <c r="E3" s="60"/>
      <c r="F3" s="61"/>
      <c r="G3" s="62" t="s">
        <v>2</v>
      </c>
    </row>
    <row r="4" spans="1:7" x14ac:dyDescent="0.25">
      <c r="A4" s="60"/>
      <c r="B4" s="61"/>
      <c r="C4" s="64"/>
      <c r="D4" s="60"/>
      <c r="E4" s="60"/>
      <c r="F4" s="61"/>
      <c r="G4" s="62" t="s">
        <v>3</v>
      </c>
    </row>
    <row r="5" spans="1:7" x14ac:dyDescent="0.25">
      <c r="A5" s="60"/>
      <c r="B5" s="61"/>
      <c r="C5" s="64"/>
      <c r="D5" s="60"/>
      <c r="E5" s="60"/>
      <c r="F5" s="61"/>
      <c r="G5" s="62" t="s">
        <v>4</v>
      </c>
    </row>
    <row r="6" spans="1:7" x14ac:dyDescent="0.25">
      <c r="A6" s="671" t="s">
        <v>202</v>
      </c>
      <c r="B6" s="671"/>
      <c r="C6" s="671"/>
      <c r="D6" s="671"/>
      <c r="E6" s="671"/>
      <c r="F6" s="671"/>
      <c r="G6" s="671"/>
    </row>
    <row r="7" spans="1:7" x14ac:dyDescent="0.25">
      <c r="A7" s="60"/>
      <c r="B7" s="61"/>
      <c r="C7" s="64"/>
      <c r="D7" s="60"/>
      <c r="E7" s="60"/>
      <c r="F7" s="61"/>
      <c r="G7" s="62"/>
    </row>
    <row r="8" spans="1:7" ht="31.5" x14ac:dyDescent="0.25">
      <c r="A8" s="219" t="s">
        <v>6</v>
      </c>
      <c r="B8" s="219" t="s">
        <v>7</v>
      </c>
      <c r="C8" s="66" t="s">
        <v>8</v>
      </c>
      <c r="D8" s="219" t="s">
        <v>9</v>
      </c>
      <c r="E8" s="219" t="s">
        <v>10</v>
      </c>
      <c r="F8" s="219" t="s">
        <v>11</v>
      </c>
      <c r="G8" s="219" t="s">
        <v>12</v>
      </c>
    </row>
    <row r="9" spans="1:7" x14ac:dyDescent="0.25">
      <c r="A9" s="665" t="s">
        <v>13</v>
      </c>
      <c r="B9" s="666"/>
      <c r="C9" s="666"/>
      <c r="D9" s="666"/>
      <c r="E9" s="666"/>
      <c r="F9" s="666"/>
      <c r="G9" s="667"/>
    </row>
    <row r="10" spans="1:7" x14ac:dyDescent="0.25">
      <c r="A10" s="219"/>
      <c r="B10" s="67">
        <v>1</v>
      </c>
      <c r="C10" s="68" t="s">
        <v>191</v>
      </c>
      <c r="D10" s="67">
        <v>0</v>
      </c>
      <c r="E10" s="195">
        <v>5</v>
      </c>
      <c r="F10" s="67">
        <v>0</v>
      </c>
      <c r="G10" s="67" t="s">
        <v>192</v>
      </c>
    </row>
    <row r="11" spans="1:7" x14ac:dyDescent="0.25">
      <c r="A11" s="67"/>
      <c r="B11" s="225"/>
      <c r="C11" s="68" t="s">
        <v>174</v>
      </c>
      <c r="D11" s="195">
        <v>17</v>
      </c>
      <c r="E11" s="195">
        <v>1</v>
      </c>
      <c r="F11" s="67">
        <v>1</v>
      </c>
      <c r="G11" s="67"/>
    </row>
    <row r="12" spans="1:7" x14ac:dyDescent="0.25">
      <c r="A12" s="67"/>
      <c r="B12" s="221">
        <v>3</v>
      </c>
      <c r="C12" s="68" t="s">
        <v>17</v>
      </c>
      <c r="D12" s="67">
        <v>6</v>
      </c>
      <c r="E12" s="195">
        <v>1</v>
      </c>
      <c r="F12" s="67">
        <v>2</v>
      </c>
      <c r="G12" s="67"/>
    </row>
    <row r="13" spans="1:7" x14ac:dyDescent="0.25">
      <c r="A13" s="67"/>
      <c r="B13" s="225"/>
      <c r="C13" s="76" t="s">
        <v>47</v>
      </c>
      <c r="D13" s="70">
        <v>0</v>
      </c>
      <c r="E13" s="195">
        <v>1</v>
      </c>
      <c r="F13" s="67">
        <v>0</v>
      </c>
      <c r="G13" s="67"/>
    </row>
    <row r="14" spans="1:7" ht="22.5" x14ac:dyDescent="0.25">
      <c r="A14" s="67"/>
      <c r="B14" s="224">
        <v>17</v>
      </c>
      <c r="C14" s="69" t="s">
        <v>18</v>
      </c>
      <c r="D14" s="70">
        <v>0</v>
      </c>
      <c r="E14" s="195">
        <v>7</v>
      </c>
      <c r="F14" s="67">
        <v>0</v>
      </c>
      <c r="G14" s="67" t="s">
        <v>194</v>
      </c>
    </row>
    <row r="15" spans="1:7" x14ac:dyDescent="0.25">
      <c r="A15" s="67"/>
      <c r="B15" s="227"/>
      <c r="C15" s="69" t="s">
        <v>19</v>
      </c>
      <c r="D15" s="70">
        <v>0</v>
      </c>
      <c r="E15" s="195">
        <v>1</v>
      </c>
      <c r="F15" s="67">
        <v>1</v>
      </c>
      <c r="G15" s="67"/>
    </row>
    <row r="16" spans="1:7" x14ac:dyDescent="0.25">
      <c r="A16" s="67"/>
      <c r="B16" s="224"/>
      <c r="C16" s="69" t="s">
        <v>109</v>
      </c>
      <c r="D16" s="70">
        <v>0</v>
      </c>
      <c r="E16" s="195">
        <v>1</v>
      </c>
      <c r="F16" s="67">
        <v>0</v>
      </c>
      <c r="G16" s="67" t="s">
        <v>192</v>
      </c>
    </row>
    <row r="17" spans="1:7" x14ac:dyDescent="0.25">
      <c r="A17" s="67"/>
      <c r="B17" s="673">
        <v>19</v>
      </c>
      <c r="C17" s="69" t="s">
        <v>22</v>
      </c>
      <c r="D17" s="70">
        <v>26</v>
      </c>
      <c r="E17" s="195">
        <v>7</v>
      </c>
      <c r="F17" s="67">
        <v>6</v>
      </c>
      <c r="G17" s="124"/>
    </row>
    <row r="18" spans="1:7" x14ac:dyDescent="0.25">
      <c r="A18" s="67"/>
      <c r="B18" s="674"/>
      <c r="C18" s="69" t="s">
        <v>161</v>
      </c>
      <c r="D18" s="70">
        <v>0</v>
      </c>
      <c r="E18" s="195">
        <v>12</v>
      </c>
      <c r="F18" s="67">
        <v>5</v>
      </c>
      <c r="G18" s="124" t="s">
        <v>195</v>
      </c>
    </row>
    <row r="19" spans="1:7" x14ac:dyDescent="0.25">
      <c r="A19" s="67"/>
      <c r="B19" s="225"/>
      <c r="C19" s="69" t="s">
        <v>109</v>
      </c>
      <c r="D19" s="70">
        <v>0</v>
      </c>
      <c r="E19" s="195">
        <v>6</v>
      </c>
      <c r="F19" s="221">
        <v>0</v>
      </c>
      <c r="G19" s="75"/>
    </row>
    <row r="20" spans="1:7" x14ac:dyDescent="0.25">
      <c r="A20" s="221"/>
      <c r="B20" s="222"/>
      <c r="C20" s="194" t="s">
        <v>24</v>
      </c>
      <c r="D20" s="79">
        <f>SUM(D10:D19)</f>
        <v>49</v>
      </c>
      <c r="E20" s="214">
        <f>SUM(E10:E19)</f>
        <v>42</v>
      </c>
      <c r="F20" s="219">
        <f>SUM(F11:F19)</f>
        <v>15</v>
      </c>
      <c r="G20" s="153"/>
    </row>
    <row r="21" spans="1:7" x14ac:dyDescent="0.25">
      <c r="A21" s="668" t="s">
        <v>25</v>
      </c>
      <c r="B21" s="669"/>
      <c r="C21" s="669"/>
      <c r="D21" s="669"/>
      <c r="E21" s="669"/>
      <c r="F21" s="669"/>
      <c r="G21" s="670"/>
    </row>
    <row r="22" spans="1:7" ht="34.5" x14ac:dyDescent="0.25">
      <c r="A22" s="221"/>
      <c r="B22" s="81">
        <v>5</v>
      </c>
      <c r="C22" s="82" t="s">
        <v>69</v>
      </c>
      <c r="D22" s="70">
        <v>15</v>
      </c>
      <c r="E22" s="230">
        <v>15</v>
      </c>
      <c r="F22" s="221">
        <v>0</v>
      </c>
      <c r="G22" s="75" t="s">
        <v>190</v>
      </c>
    </row>
    <row r="23" spans="1:7" x14ac:dyDescent="0.25">
      <c r="A23" s="67"/>
      <c r="B23" s="221"/>
      <c r="C23" s="194" t="s">
        <v>26</v>
      </c>
      <c r="D23" s="219">
        <f>SUM(D22:D22)</f>
        <v>15</v>
      </c>
      <c r="E23" s="217">
        <f>SUM(E22:E22)</f>
        <v>15</v>
      </c>
      <c r="F23" s="83">
        <f>SUM(F22:F22)</f>
        <v>0</v>
      </c>
      <c r="G23" s="80"/>
    </row>
    <row r="24" spans="1:7" x14ac:dyDescent="0.25">
      <c r="A24" s="668" t="s">
        <v>27</v>
      </c>
      <c r="B24" s="669"/>
      <c r="C24" s="669"/>
      <c r="D24" s="669"/>
      <c r="E24" s="669"/>
      <c r="F24" s="669"/>
      <c r="G24" s="670"/>
    </row>
    <row r="25" spans="1:7" x14ac:dyDescent="0.25">
      <c r="A25" s="91"/>
      <c r="B25" s="681">
        <v>14</v>
      </c>
      <c r="C25" s="87" t="s">
        <v>136</v>
      </c>
      <c r="D25" s="84">
        <v>0</v>
      </c>
      <c r="E25" s="229">
        <v>1</v>
      </c>
      <c r="F25" s="84">
        <v>0</v>
      </c>
      <c r="G25" s="91"/>
    </row>
    <row r="26" spans="1:7" x14ac:dyDescent="0.25">
      <c r="A26" s="91"/>
      <c r="B26" s="682"/>
      <c r="C26" s="87" t="s">
        <v>193</v>
      </c>
      <c r="D26" s="84">
        <v>0</v>
      </c>
      <c r="E26" s="229">
        <v>1</v>
      </c>
      <c r="F26" s="84">
        <v>0</v>
      </c>
      <c r="G26" s="91"/>
    </row>
    <row r="27" spans="1:7" x14ac:dyDescent="0.25">
      <c r="A27" s="91"/>
      <c r="B27" s="683">
        <v>19</v>
      </c>
      <c r="C27" s="87" t="s">
        <v>196</v>
      </c>
      <c r="D27" s="84">
        <v>0</v>
      </c>
      <c r="E27" s="229">
        <v>1</v>
      </c>
      <c r="F27" s="84">
        <v>0</v>
      </c>
      <c r="G27" s="91"/>
    </row>
    <row r="28" spans="1:7" x14ac:dyDescent="0.25">
      <c r="A28" s="91"/>
      <c r="B28" s="682"/>
      <c r="C28" s="87" t="s">
        <v>197</v>
      </c>
      <c r="D28" s="84">
        <v>0</v>
      </c>
      <c r="E28" s="229">
        <v>1</v>
      </c>
      <c r="F28" s="84">
        <v>0</v>
      </c>
      <c r="G28" s="91"/>
    </row>
    <row r="29" spans="1:7" x14ac:dyDescent="0.25">
      <c r="A29" s="91"/>
      <c r="B29" s="211">
        <v>24</v>
      </c>
      <c r="C29" s="87" t="s">
        <v>198</v>
      </c>
      <c r="D29" s="84">
        <v>1</v>
      </c>
      <c r="E29" s="229">
        <v>1</v>
      </c>
      <c r="F29" s="84">
        <v>0</v>
      </c>
      <c r="G29" s="91"/>
    </row>
    <row r="30" spans="1:7" x14ac:dyDescent="0.25">
      <c r="A30" s="91"/>
      <c r="B30" s="211">
        <v>28</v>
      </c>
      <c r="C30" s="87" t="s">
        <v>199</v>
      </c>
      <c r="D30" s="84"/>
      <c r="E30" s="229">
        <v>1</v>
      </c>
      <c r="F30" s="84">
        <v>0</v>
      </c>
      <c r="G30" s="91"/>
    </row>
    <row r="31" spans="1:7" x14ac:dyDescent="0.25">
      <c r="A31" s="91"/>
      <c r="B31" s="228">
        <v>40</v>
      </c>
      <c r="C31" s="87" t="s">
        <v>89</v>
      </c>
      <c r="D31" s="84">
        <v>0</v>
      </c>
      <c r="E31" s="229">
        <v>1</v>
      </c>
      <c r="F31" s="84">
        <v>0</v>
      </c>
      <c r="G31" s="91"/>
    </row>
    <row r="32" spans="1:7" x14ac:dyDescent="0.25">
      <c r="A32" s="91"/>
      <c r="B32" s="679">
        <v>52</v>
      </c>
      <c r="C32" s="87" t="s">
        <v>200</v>
      </c>
      <c r="D32" s="84">
        <v>1</v>
      </c>
      <c r="E32" s="229">
        <v>1</v>
      </c>
      <c r="F32" s="84">
        <v>0</v>
      </c>
      <c r="G32" s="91"/>
    </row>
    <row r="33" spans="1:7" x14ac:dyDescent="0.25">
      <c r="A33" s="91"/>
      <c r="B33" s="677"/>
      <c r="C33" s="87" t="s">
        <v>117</v>
      </c>
      <c r="D33" s="84">
        <v>1</v>
      </c>
      <c r="E33" s="229">
        <v>1</v>
      </c>
      <c r="F33" s="84">
        <v>0</v>
      </c>
      <c r="G33" s="91"/>
    </row>
    <row r="34" spans="1:7" x14ac:dyDescent="0.25">
      <c r="A34" s="91"/>
      <c r="B34" s="122">
        <v>57</v>
      </c>
      <c r="C34" s="87" t="s">
        <v>197</v>
      </c>
      <c r="D34" s="84">
        <v>1</v>
      </c>
      <c r="E34" s="229">
        <v>1</v>
      </c>
      <c r="F34" s="84">
        <v>0</v>
      </c>
      <c r="G34" s="91"/>
    </row>
    <row r="35" spans="1:7" x14ac:dyDescent="0.25">
      <c r="A35" s="91"/>
      <c r="B35" s="223">
        <v>63</v>
      </c>
      <c r="C35" s="87" t="s">
        <v>32</v>
      </c>
      <c r="D35" s="84">
        <v>0</v>
      </c>
      <c r="E35" s="229">
        <v>1</v>
      </c>
      <c r="F35" s="84">
        <v>0</v>
      </c>
      <c r="G35" s="91"/>
    </row>
    <row r="36" spans="1:7" x14ac:dyDescent="0.25">
      <c r="A36" s="91"/>
      <c r="B36" s="226">
        <v>67</v>
      </c>
      <c r="C36" s="87" t="s">
        <v>139</v>
      </c>
      <c r="D36" s="84">
        <v>2</v>
      </c>
      <c r="E36" s="229">
        <v>1</v>
      </c>
      <c r="F36" s="84">
        <v>1</v>
      </c>
      <c r="G36" s="91"/>
    </row>
    <row r="37" spans="1:7" x14ac:dyDescent="0.25">
      <c r="A37" s="91"/>
      <c r="B37" s="223">
        <v>69</v>
      </c>
      <c r="C37" s="87" t="s">
        <v>201</v>
      </c>
      <c r="D37" s="84">
        <v>1</v>
      </c>
      <c r="E37" s="229">
        <v>1</v>
      </c>
      <c r="F37" s="84">
        <v>0</v>
      </c>
      <c r="G37" s="91"/>
    </row>
    <row r="38" spans="1:7" x14ac:dyDescent="0.25">
      <c r="A38" s="221"/>
      <c r="B38" s="220"/>
      <c r="C38" s="194" t="s">
        <v>24</v>
      </c>
      <c r="D38" s="219">
        <f>SUM(D25:D37)</f>
        <v>7</v>
      </c>
      <c r="E38" s="79">
        <f xml:space="preserve"> SUM(E25:E37)</f>
        <v>13</v>
      </c>
      <c r="F38" s="83">
        <f>SUM(F25:F37)</f>
        <v>1</v>
      </c>
      <c r="G38" s="67"/>
    </row>
    <row r="39" spans="1:7" x14ac:dyDescent="0.25">
      <c r="A39" s="221"/>
      <c r="B39" s="84"/>
      <c r="C39" s="197" t="s">
        <v>41</v>
      </c>
      <c r="D39" s="219">
        <f xml:space="preserve"> SUM(D20+D38)</f>
        <v>56</v>
      </c>
      <c r="E39" s="214">
        <f>E20+E38</f>
        <v>55</v>
      </c>
      <c r="F39" s="83">
        <f>SUM(F20+F38)</f>
        <v>16</v>
      </c>
      <c r="G39" s="154"/>
    </row>
    <row r="40" spans="1:7" x14ac:dyDescent="0.25">
      <c r="A40" s="221"/>
      <c r="B40" s="84"/>
      <c r="C40" s="197" t="s">
        <v>150</v>
      </c>
      <c r="D40" s="219">
        <f xml:space="preserve"> SUM(D20+D23+D38)</f>
        <v>71</v>
      </c>
      <c r="E40" s="79">
        <f xml:space="preserve"> SUM(E20+E23+E38)</f>
        <v>70</v>
      </c>
      <c r="F40" s="83">
        <f>SUM(F20+F23+F38)</f>
        <v>16</v>
      </c>
      <c r="G40" s="175"/>
    </row>
    <row r="41" spans="1:7" x14ac:dyDescent="0.25">
      <c r="A41" s="60"/>
      <c r="B41" s="61"/>
      <c r="C41" s="144"/>
      <c r="D41" s="60"/>
      <c r="E41" s="60"/>
      <c r="F41" s="61"/>
      <c r="G41" s="60"/>
    </row>
    <row r="42" spans="1:7" x14ac:dyDescent="0.25">
      <c r="A42" s="60"/>
      <c r="B42" s="61"/>
      <c r="C42" s="64" t="s">
        <v>42</v>
      </c>
      <c r="D42" s="60"/>
      <c r="E42" s="60" t="s">
        <v>43</v>
      </c>
      <c r="F42" s="61"/>
      <c r="G42" s="60"/>
    </row>
    <row r="43" spans="1:7" x14ac:dyDescent="0.25">
      <c r="C43" s="64"/>
    </row>
    <row r="45" spans="1:7" x14ac:dyDescent="0.25">
      <c r="C45" s="60" t="s">
        <v>126</v>
      </c>
    </row>
    <row r="46" spans="1:7" x14ac:dyDescent="0.25">
      <c r="C46" s="60" t="s">
        <v>127</v>
      </c>
    </row>
    <row r="47" spans="1:7" x14ac:dyDescent="0.25">
      <c r="C47" s="60" t="s">
        <v>128</v>
      </c>
    </row>
    <row r="48" spans="1:7" x14ac:dyDescent="0.25">
      <c r="C48" s="179" t="s">
        <v>129</v>
      </c>
    </row>
  </sheetData>
  <mergeCells count="8">
    <mergeCell ref="B32:B33"/>
    <mergeCell ref="B27:B28"/>
    <mergeCell ref="A6:G6"/>
    <mergeCell ref="A9:G9"/>
    <mergeCell ref="B17:B18"/>
    <mergeCell ref="A21:G21"/>
    <mergeCell ref="A24:G24"/>
    <mergeCell ref="B25:B26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opLeftCell="A22" zoomScale="130" zoomScaleNormal="130" workbookViewId="0">
      <selection activeCell="C55" sqref="C55"/>
    </sheetView>
  </sheetViews>
  <sheetFormatPr defaultRowHeight="15" x14ac:dyDescent="0.25"/>
  <cols>
    <col min="1" max="1" width="4.7109375" style="63" customWidth="1"/>
    <col min="2" max="2" width="5" style="63" customWidth="1"/>
    <col min="3" max="3" width="28.140625" style="178" customWidth="1"/>
    <col min="4" max="4" width="13.7109375" style="178" customWidth="1"/>
    <col min="5" max="5" width="10.140625" style="178" customWidth="1"/>
    <col min="6" max="6" width="11.85546875" style="178" customWidth="1"/>
    <col min="7" max="7" width="13" style="63" customWidth="1"/>
  </cols>
  <sheetData>
    <row r="1" spans="1:7" x14ac:dyDescent="0.25">
      <c r="A1" s="60"/>
      <c r="B1" s="61"/>
      <c r="C1" s="60"/>
      <c r="D1" s="60"/>
      <c r="E1" s="60"/>
      <c r="F1" s="61"/>
      <c r="G1" s="62" t="s">
        <v>0</v>
      </c>
    </row>
    <row r="2" spans="1:7" x14ac:dyDescent="0.25">
      <c r="A2" s="60"/>
      <c r="B2" s="61"/>
      <c r="C2" s="60"/>
      <c r="D2" s="60"/>
      <c r="E2" s="60"/>
      <c r="F2" s="61"/>
      <c r="G2" s="62" t="s">
        <v>1</v>
      </c>
    </row>
    <row r="3" spans="1:7" x14ac:dyDescent="0.25">
      <c r="A3" s="60"/>
      <c r="B3" s="61"/>
      <c r="C3" s="60"/>
      <c r="D3" s="60"/>
      <c r="E3" s="60"/>
      <c r="F3" s="61"/>
      <c r="G3" s="62" t="s">
        <v>2</v>
      </c>
    </row>
    <row r="4" spans="1:7" x14ac:dyDescent="0.25">
      <c r="A4" s="60"/>
      <c r="B4" s="61"/>
      <c r="C4" s="64"/>
      <c r="D4" s="60"/>
      <c r="E4" s="60"/>
      <c r="F4" s="61"/>
      <c r="G4" s="62" t="s">
        <v>3</v>
      </c>
    </row>
    <row r="5" spans="1:7" x14ac:dyDescent="0.25">
      <c r="A5" s="60"/>
      <c r="B5" s="61"/>
      <c r="C5" s="64"/>
      <c r="D5" s="60"/>
      <c r="E5" s="60"/>
      <c r="F5" s="61"/>
      <c r="G5" s="62" t="s">
        <v>4</v>
      </c>
    </row>
    <row r="6" spans="1:7" x14ac:dyDescent="0.25">
      <c r="A6" s="671" t="s">
        <v>203</v>
      </c>
      <c r="B6" s="671"/>
      <c r="C6" s="671"/>
      <c r="D6" s="671"/>
      <c r="E6" s="671"/>
      <c r="F6" s="671"/>
      <c r="G6" s="671"/>
    </row>
    <row r="7" spans="1:7" x14ac:dyDescent="0.25">
      <c r="A7" s="60"/>
      <c r="B7" s="61"/>
      <c r="C7" s="64"/>
      <c r="D7" s="60"/>
      <c r="E7" s="60"/>
      <c r="F7" s="61"/>
      <c r="G7" s="62"/>
    </row>
    <row r="8" spans="1:7" ht="31.5" x14ac:dyDescent="0.25">
      <c r="A8" s="231" t="s">
        <v>6</v>
      </c>
      <c r="B8" s="231" t="s">
        <v>7</v>
      </c>
      <c r="C8" s="66" t="s">
        <v>8</v>
      </c>
      <c r="D8" s="231" t="s">
        <v>9</v>
      </c>
      <c r="E8" s="231" t="s">
        <v>10</v>
      </c>
      <c r="F8" s="231" t="s">
        <v>11</v>
      </c>
      <c r="G8" s="231" t="s">
        <v>12</v>
      </c>
    </row>
    <row r="9" spans="1:7" x14ac:dyDescent="0.25">
      <c r="A9" s="665" t="s">
        <v>13</v>
      </c>
      <c r="B9" s="666"/>
      <c r="C9" s="666"/>
      <c r="D9" s="666"/>
      <c r="E9" s="666"/>
      <c r="F9" s="666"/>
      <c r="G9" s="667"/>
    </row>
    <row r="10" spans="1:7" x14ac:dyDescent="0.25">
      <c r="A10" s="67">
        <v>1</v>
      </c>
      <c r="B10" s="67">
        <v>1</v>
      </c>
      <c r="C10" s="68" t="s">
        <v>204</v>
      </c>
      <c r="D10" s="67">
        <v>0</v>
      </c>
      <c r="E10" s="67">
        <v>1</v>
      </c>
      <c r="F10" s="67">
        <v>0</v>
      </c>
      <c r="G10" s="67"/>
    </row>
    <row r="11" spans="1:7" x14ac:dyDescent="0.25">
      <c r="A11" s="67">
        <v>2</v>
      </c>
      <c r="B11" s="232">
        <v>2</v>
      </c>
      <c r="C11" s="68" t="s">
        <v>174</v>
      </c>
      <c r="D11" s="67">
        <v>16</v>
      </c>
      <c r="E11" s="67">
        <v>4</v>
      </c>
      <c r="F11" s="67">
        <v>4</v>
      </c>
      <c r="G11" s="67"/>
    </row>
    <row r="12" spans="1:7" x14ac:dyDescent="0.25">
      <c r="A12" s="67">
        <v>3</v>
      </c>
      <c r="B12" s="233">
        <v>3</v>
      </c>
      <c r="C12" s="68" t="s">
        <v>17</v>
      </c>
      <c r="D12" s="67">
        <v>5</v>
      </c>
      <c r="E12" s="67">
        <v>2</v>
      </c>
      <c r="F12" s="67">
        <v>0</v>
      </c>
      <c r="G12" s="67"/>
    </row>
    <row r="13" spans="1:7" x14ac:dyDescent="0.25">
      <c r="A13" s="67">
        <v>4</v>
      </c>
      <c r="B13" s="232">
        <v>5</v>
      </c>
      <c r="C13" s="76" t="s">
        <v>47</v>
      </c>
      <c r="D13" s="70">
        <v>0</v>
      </c>
      <c r="E13" s="67">
        <v>1</v>
      </c>
      <c r="F13" s="67">
        <v>0</v>
      </c>
      <c r="G13" s="67"/>
    </row>
    <row r="14" spans="1:7" x14ac:dyDescent="0.25">
      <c r="A14" s="67">
        <v>5</v>
      </c>
      <c r="B14" s="680">
        <v>17</v>
      </c>
      <c r="C14" s="69" t="s">
        <v>19</v>
      </c>
      <c r="D14" s="70">
        <v>0</v>
      </c>
      <c r="E14" s="67">
        <v>2</v>
      </c>
      <c r="F14" s="67">
        <v>2</v>
      </c>
      <c r="G14" s="67"/>
    </row>
    <row r="15" spans="1:7" x14ac:dyDescent="0.25">
      <c r="A15" s="67">
        <v>6</v>
      </c>
      <c r="B15" s="680"/>
      <c r="C15" s="69" t="s">
        <v>62</v>
      </c>
      <c r="D15" s="70">
        <v>0</v>
      </c>
      <c r="E15" s="67">
        <v>1</v>
      </c>
      <c r="F15" s="67">
        <v>0</v>
      </c>
      <c r="G15" s="67"/>
    </row>
    <row r="16" spans="1:7" x14ac:dyDescent="0.25">
      <c r="A16" s="67">
        <v>7</v>
      </c>
      <c r="B16" s="674"/>
      <c r="C16" s="69" t="s">
        <v>109</v>
      </c>
      <c r="D16" s="70">
        <v>0</v>
      </c>
      <c r="E16" s="67">
        <v>1</v>
      </c>
      <c r="F16" s="67">
        <v>0</v>
      </c>
      <c r="G16" s="67"/>
    </row>
    <row r="17" spans="1:7" x14ac:dyDescent="0.25">
      <c r="A17" s="67">
        <v>8</v>
      </c>
      <c r="B17" s="673">
        <v>19</v>
      </c>
      <c r="C17" s="69" t="s">
        <v>22</v>
      </c>
      <c r="D17" s="70">
        <v>19</v>
      </c>
      <c r="E17" s="67">
        <v>9</v>
      </c>
      <c r="F17" s="67">
        <v>8</v>
      </c>
      <c r="G17" s="124"/>
    </row>
    <row r="18" spans="1:7" x14ac:dyDescent="0.25">
      <c r="A18" s="67">
        <v>9</v>
      </c>
      <c r="B18" s="674"/>
      <c r="C18" s="69" t="s">
        <v>161</v>
      </c>
      <c r="D18" s="70">
        <v>0</v>
      </c>
      <c r="E18" s="67">
        <v>3</v>
      </c>
      <c r="F18" s="67">
        <v>7</v>
      </c>
      <c r="G18" s="124"/>
    </row>
    <row r="19" spans="1:7" x14ac:dyDescent="0.25">
      <c r="A19" s="67">
        <v>10</v>
      </c>
      <c r="B19" s="232">
        <v>26</v>
      </c>
      <c r="C19" s="69" t="s">
        <v>109</v>
      </c>
      <c r="D19" s="70">
        <v>0</v>
      </c>
      <c r="E19" s="67">
        <v>2</v>
      </c>
      <c r="F19" s="233">
        <v>0</v>
      </c>
      <c r="G19" s="75"/>
    </row>
    <row r="20" spans="1:7" x14ac:dyDescent="0.25">
      <c r="A20" s="233"/>
      <c r="B20" s="234"/>
      <c r="C20" s="194" t="s">
        <v>24</v>
      </c>
      <c r="D20" s="79">
        <f>SUM(D10:D19)</f>
        <v>40</v>
      </c>
      <c r="E20" s="214">
        <f>SUM(E10:E19)</f>
        <v>26</v>
      </c>
      <c r="F20" s="231">
        <f>SUM(F11:F19)</f>
        <v>21</v>
      </c>
      <c r="G20" s="153"/>
    </row>
    <row r="21" spans="1:7" x14ac:dyDescent="0.25">
      <c r="A21" s="668" t="s">
        <v>25</v>
      </c>
      <c r="B21" s="669"/>
      <c r="C21" s="669"/>
      <c r="D21" s="669"/>
      <c r="E21" s="669"/>
      <c r="F21" s="669"/>
      <c r="G21" s="670"/>
    </row>
    <row r="22" spans="1:7" x14ac:dyDescent="0.25">
      <c r="A22" s="233">
        <v>11</v>
      </c>
      <c r="B22" s="673">
        <v>2</v>
      </c>
      <c r="C22" s="239" t="s">
        <v>174</v>
      </c>
      <c r="D22" s="233">
        <v>20</v>
      </c>
      <c r="E22" s="233">
        <v>8</v>
      </c>
      <c r="F22" s="233">
        <v>12</v>
      </c>
      <c r="G22" s="233"/>
    </row>
    <row r="23" spans="1:7" x14ac:dyDescent="0.25">
      <c r="A23" s="233">
        <v>12</v>
      </c>
      <c r="B23" s="674"/>
      <c r="C23" s="239" t="s">
        <v>213</v>
      </c>
      <c r="D23" s="233">
        <v>2</v>
      </c>
      <c r="E23" s="233">
        <v>0</v>
      </c>
      <c r="F23" s="233">
        <v>1</v>
      </c>
      <c r="G23" s="233"/>
    </row>
    <row r="24" spans="1:7" x14ac:dyDescent="0.25">
      <c r="A24" s="233">
        <v>13</v>
      </c>
      <c r="B24" s="673">
        <v>17</v>
      </c>
      <c r="C24" s="239" t="s">
        <v>19</v>
      </c>
      <c r="D24" s="233">
        <v>15</v>
      </c>
      <c r="E24" s="233">
        <v>3</v>
      </c>
      <c r="F24" s="233">
        <v>12</v>
      </c>
      <c r="G24" s="233"/>
    </row>
    <row r="25" spans="1:7" x14ac:dyDescent="0.25">
      <c r="A25" s="233">
        <v>14</v>
      </c>
      <c r="B25" s="674"/>
      <c r="C25" s="239" t="s">
        <v>214</v>
      </c>
      <c r="D25" s="233">
        <v>20</v>
      </c>
      <c r="E25" s="233">
        <v>13</v>
      </c>
      <c r="F25" s="233">
        <v>7</v>
      </c>
      <c r="G25" s="233"/>
    </row>
    <row r="26" spans="1:7" x14ac:dyDescent="0.25">
      <c r="A26" s="233">
        <v>15</v>
      </c>
      <c r="B26" s="232">
        <v>19</v>
      </c>
      <c r="C26" s="239" t="s">
        <v>21</v>
      </c>
      <c r="D26" s="233">
        <v>30</v>
      </c>
      <c r="E26" s="233">
        <v>10</v>
      </c>
      <c r="F26" s="233">
        <v>20</v>
      </c>
      <c r="G26" s="233"/>
    </row>
    <row r="27" spans="1:7" x14ac:dyDescent="0.25">
      <c r="A27" s="233">
        <v>16</v>
      </c>
      <c r="B27" s="232">
        <v>26</v>
      </c>
      <c r="C27" s="239" t="s">
        <v>214</v>
      </c>
      <c r="D27" s="233">
        <v>15</v>
      </c>
      <c r="E27" s="233">
        <v>10</v>
      </c>
      <c r="F27" s="233">
        <v>5</v>
      </c>
      <c r="G27" s="233"/>
    </row>
    <row r="28" spans="1:7" x14ac:dyDescent="0.25">
      <c r="A28" s="233">
        <v>17</v>
      </c>
      <c r="B28" s="233">
        <v>40</v>
      </c>
      <c r="C28" s="239" t="s">
        <v>46</v>
      </c>
      <c r="D28" s="233">
        <v>10</v>
      </c>
      <c r="E28" s="233">
        <v>0</v>
      </c>
      <c r="F28" s="233">
        <v>4</v>
      </c>
      <c r="G28" s="233"/>
    </row>
    <row r="29" spans="1:7" x14ac:dyDescent="0.25">
      <c r="A29" s="67"/>
      <c r="B29" s="233"/>
      <c r="C29" s="194" t="s">
        <v>26</v>
      </c>
      <c r="D29" s="231">
        <f>SUM(D22:D28)</f>
        <v>112</v>
      </c>
      <c r="E29" s="214">
        <f>SUM(E22:E28)</f>
        <v>44</v>
      </c>
      <c r="F29" s="83">
        <f>SUM(F22:F28)</f>
        <v>61</v>
      </c>
      <c r="G29" s="80"/>
    </row>
    <row r="30" spans="1:7" x14ac:dyDescent="0.25">
      <c r="A30" s="668" t="s">
        <v>27</v>
      </c>
      <c r="B30" s="669"/>
      <c r="C30" s="669"/>
      <c r="D30" s="669"/>
      <c r="E30" s="669"/>
      <c r="F30" s="669"/>
      <c r="G30" s="670"/>
    </row>
    <row r="31" spans="1:7" x14ac:dyDescent="0.25">
      <c r="A31" s="91">
        <v>18</v>
      </c>
      <c r="B31" s="211">
        <v>3</v>
      </c>
      <c r="C31" s="87" t="s">
        <v>212</v>
      </c>
      <c r="D31" s="84">
        <v>1</v>
      </c>
      <c r="E31" s="84">
        <v>1</v>
      </c>
      <c r="F31" s="84">
        <v>0</v>
      </c>
      <c r="G31" s="91"/>
    </row>
    <row r="32" spans="1:7" x14ac:dyDescent="0.25">
      <c r="A32" s="91">
        <v>19</v>
      </c>
      <c r="B32" s="211">
        <v>14</v>
      </c>
      <c r="C32" s="87" t="s">
        <v>136</v>
      </c>
      <c r="D32" s="84">
        <v>0</v>
      </c>
      <c r="E32" s="84">
        <v>1</v>
      </c>
      <c r="F32" s="84">
        <v>0</v>
      </c>
      <c r="G32" s="91"/>
    </row>
    <row r="33" spans="1:7" x14ac:dyDescent="0.25">
      <c r="A33" s="91">
        <v>20</v>
      </c>
      <c r="B33" s="683">
        <v>17</v>
      </c>
      <c r="C33" s="87" t="s">
        <v>113</v>
      </c>
      <c r="D33" s="84">
        <v>1</v>
      </c>
      <c r="E33" s="84">
        <v>1</v>
      </c>
      <c r="F33" s="84">
        <v>0</v>
      </c>
      <c r="G33" s="91"/>
    </row>
    <row r="34" spans="1:7" x14ac:dyDescent="0.25">
      <c r="A34" s="91">
        <v>21</v>
      </c>
      <c r="B34" s="682"/>
      <c r="C34" s="87" t="s">
        <v>89</v>
      </c>
      <c r="D34" s="84">
        <v>1</v>
      </c>
      <c r="E34" s="84">
        <v>1</v>
      </c>
      <c r="F34" s="84">
        <v>0</v>
      </c>
      <c r="G34" s="91"/>
    </row>
    <row r="35" spans="1:7" x14ac:dyDescent="0.25">
      <c r="A35" s="91">
        <v>22</v>
      </c>
      <c r="B35" s="683">
        <v>24</v>
      </c>
      <c r="C35" s="87" t="s">
        <v>205</v>
      </c>
      <c r="D35" s="84">
        <v>1</v>
      </c>
      <c r="E35" s="84">
        <v>1</v>
      </c>
      <c r="F35" s="84">
        <v>0</v>
      </c>
      <c r="G35" s="91"/>
    </row>
    <row r="36" spans="1:7" x14ac:dyDescent="0.25">
      <c r="A36" s="91">
        <v>23</v>
      </c>
      <c r="B36" s="682"/>
      <c r="C36" s="87" t="s">
        <v>206</v>
      </c>
      <c r="D36" s="84">
        <v>1</v>
      </c>
      <c r="E36" s="84">
        <v>1</v>
      </c>
      <c r="F36" s="84">
        <v>0</v>
      </c>
      <c r="G36" s="91"/>
    </row>
    <row r="37" spans="1:7" x14ac:dyDescent="0.25">
      <c r="A37" s="91">
        <v>24</v>
      </c>
      <c r="B37" s="683">
        <v>28</v>
      </c>
      <c r="C37" s="87" t="s">
        <v>113</v>
      </c>
      <c r="D37" s="84">
        <v>3</v>
      </c>
      <c r="E37" s="84">
        <v>3</v>
      </c>
      <c r="F37" s="84">
        <v>0</v>
      </c>
      <c r="G37" s="91"/>
    </row>
    <row r="38" spans="1:7" x14ac:dyDescent="0.25">
      <c r="A38" s="91">
        <v>25</v>
      </c>
      <c r="B38" s="682"/>
      <c r="C38" s="87" t="s">
        <v>33</v>
      </c>
      <c r="D38" s="84">
        <v>4</v>
      </c>
      <c r="E38" s="84">
        <v>4</v>
      </c>
      <c r="F38" s="84">
        <v>0</v>
      </c>
      <c r="G38" s="91"/>
    </row>
    <row r="39" spans="1:7" x14ac:dyDescent="0.25">
      <c r="A39" s="91">
        <v>26</v>
      </c>
      <c r="B39" s="237">
        <v>31</v>
      </c>
      <c r="C39" s="87" t="s">
        <v>207</v>
      </c>
      <c r="D39" s="84">
        <v>1</v>
      </c>
      <c r="E39" s="84">
        <v>1</v>
      </c>
      <c r="F39" s="84">
        <v>0</v>
      </c>
      <c r="G39" s="91"/>
    </row>
    <row r="40" spans="1:7" x14ac:dyDescent="0.25">
      <c r="A40" s="91">
        <v>27</v>
      </c>
      <c r="B40" s="236">
        <v>52</v>
      </c>
      <c r="C40" s="87" t="s">
        <v>200</v>
      </c>
      <c r="D40" s="84">
        <v>1</v>
      </c>
      <c r="E40" s="84">
        <v>1</v>
      </c>
      <c r="F40" s="84">
        <v>0</v>
      </c>
      <c r="G40" s="91"/>
    </row>
    <row r="41" spans="1:7" x14ac:dyDescent="0.25">
      <c r="A41" s="91">
        <v>28</v>
      </c>
      <c r="B41" s="236">
        <v>53</v>
      </c>
      <c r="C41" s="87" t="s">
        <v>208</v>
      </c>
      <c r="D41" s="84">
        <v>2</v>
      </c>
      <c r="E41" s="84">
        <v>2</v>
      </c>
      <c r="F41" s="84">
        <v>0</v>
      </c>
      <c r="G41" s="91"/>
    </row>
    <row r="42" spans="1:7" x14ac:dyDescent="0.25">
      <c r="A42" s="91">
        <v>29</v>
      </c>
      <c r="B42" s="122">
        <v>57</v>
      </c>
      <c r="C42" s="87" t="s">
        <v>209</v>
      </c>
      <c r="D42" s="84">
        <v>1</v>
      </c>
      <c r="E42" s="84">
        <v>1</v>
      </c>
      <c r="F42" s="84">
        <v>0</v>
      </c>
      <c r="G42" s="91"/>
    </row>
    <row r="43" spans="1:7" x14ac:dyDescent="0.25">
      <c r="A43" s="91">
        <v>30</v>
      </c>
      <c r="B43" s="235">
        <v>59</v>
      </c>
      <c r="C43" s="87" t="s">
        <v>172</v>
      </c>
      <c r="D43" s="84">
        <v>2</v>
      </c>
      <c r="E43" s="84">
        <v>1</v>
      </c>
      <c r="F43" s="84">
        <v>1</v>
      </c>
      <c r="G43" s="91"/>
    </row>
    <row r="44" spans="1:7" x14ac:dyDescent="0.25">
      <c r="A44" s="91">
        <v>31</v>
      </c>
      <c r="B44" s="235">
        <v>63</v>
      </c>
      <c r="C44" s="87" t="s">
        <v>32</v>
      </c>
      <c r="D44" s="84">
        <v>0</v>
      </c>
      <c r="E44" s="84">
        <v>3</v>
      </c>
      <c r="F44" s="84">
        <v>0</v>
      </c>
      <c r="G44" s="91"/>
    </row>
    <row r="45" spans="1:7" x14ac:dyDescent="0.25">
      <c r="A45" s="91">
        <v>32</v>
      </c>
      <c r="B45" s="235">
        <v>67</v>
      </c>
      <c r="C45" s="87" t="s">
        <v>139</v>
      </c>
      <c r="D45" s="84">
        <v>1</v>
      </c>
      <c r="E45" s="84">
        <v>1</v>
      </c>
      <c r="F45" s="84">
        <v>0</v>
      </c>
      <c r="G45" s="91"/>
    </row>
    <row r="46" spans="1:7" ht="25.5" customHeight="1" x14ac:dyDescent="0.25">
      <c r="A46" s="91">
        <v>33</v>
      </c>
      <c r="B46" s="679">
        <v>79</v>
      </c>
      <c r="C46" s="238" t="s">
        <v>210</v>
      </c>
      <c r="D46" s="84">
        <v>1</v>
      </c>
      <c r="E46" s="84">
        <v>1</v>
      </c>
      <c r="F46" s="84">
        <v>0</v>
      </c>
      <c r="G46" s="91"/>
    </row>
    <row r="47" spans="1:7" x14ac:dyDescent="0.25">
      <c r="A47" s="91">
        <v>34</v>
      </c>
      <c r="B47" s="678"/>
      <c r="C47" s="87" t="s">
        <v>211</v>
      </c>
      <c r="D47" s="84">
        <v>1</v>
      </c>
      <c r="E47" s="84">
        <v>1</v>
      </c>
      <c r="F47" s="84">
        <v>0</v>
      </c>
      <c r="G47" s="91"/>
    </row>
    <row r="48" spans="1:7" x14ac:dyDescent="0.25">
      <c r="A48" s="233"/>
      <c r="B48" s="232"/>
      <c r="C48" s="194" t="s">
        <v>24</v>
      </c>
      <c r="D48" s="231">
        <f>SUM(D31:D47)</f>
        <v>22</v>
      </c>
      <c r="E48" s="79">
        <f xml:space="preserve"> SUM(E31:E47)</f>
        <v>25</v>
      </c>
      <c r="F48" s="83">
        <f>SUM(F31:F47)</f>
        <v>1</v>
      </c>
      <c r="G48" s="67"/>
    </row>
    <row r="49" spans="1:7" x14ac:dyDescent="0.25">
      <c r="A49" s="233"/>
      <c r="B49" s="84"/>
      <c r="C49" s="197" t="s">
        <v>41</v>
      </c>
      <c r="D49" s="231">
        <f xml:space="preserve"> SUM(D20+D48)</f>
        <v>62</v>
      </c>
      <c r="E49" s="214">
        <f>E20+E48</f>
        <v>51</v>
      </c>
      <c r="F49" s="83">
        <f>SUM(F20+F48)</f>
        <v>22</v>
      </c>
      <c r="G49" s="154"/>
    </row>
    <row r="50" spans="1:7" x14ac:dyDescent="0.25">
      <c r="A50" s="233"/>
      <c r="B50" s="84"/>
      <c r="C50" s="197" t="s">
        <v>150</v>
      </c>
      <c r="D50" s="231">
        <f xml:space="preserve"> SUM(D20+D29+D48)</f>
        <v>174</v>
      </c>
      <c r="E50" s="79">
        <f xml:space="preserve"> SUM(E20+E29+E48)</f>
        <v>95</v>
      </c>
      <c r="F50" s="83">
        <f>SUM(F20+F29+F48)</f>
        <v>83</v>
      </c>
      <c r="G50" s="175"/>
    </row>
    <row r="51" spans="1:7" x14ac:dyDescent="0.25">
      <c r="A51" s="60"/>
      <c r="B51" s="61"/>
      <c r="C51" s="144"/>
      <c r="D51" s="60"/>
      <c r="E51" s="60"/>
      <c r="F51" s="61"/>
      <c r="G51" s="60"/>
    </row>
    <row r="52" spans="1:7" x14ac:dyDescent="0.25">
      <c r="A52" s="60"/>
      <c r="B52" s="61"/>
      <c r="C52" s="64" t="s">
        <v>42</v>
      </c>
      <c r="D52" s="60"/>
      <c r="E52" s="60" t="s">
        <v>43</v>
      </c>
      <c r="F52" s="61"/>
      <c r="G52" s="60"/>
    </row>
    <row r="53" spans="1:7" x14ac:dyDescent="0.25">
      <c r="C53" s="64"/>
    </row>
    <row r="55" spans="1:7" x14ac:dyDescent="0.25">
      <c r="C55" s="60" t="s">
        <v>126</v>
      </c>
    </row>
    <row r="56" spans="1:7" x14ac:dyDescent="0.25">
      <c r="C56" s="60" t="s">
        <v>127</v>
      </c>
    </row>
    <row r="57" spans="1:7" x14ac:dyDescent="0.25">
      <c r="C57" s="60" t="s">
        <v>128</v>
      </c>
    </row>
    <row r="58" spans="1:7" x14ac:dyDescent="0.25">
      <c r="C58" s="179" t="s">
        <v>129</v>
      </c>
    </row>
  </sheetData>
  <mergeCells count="12">
    <mergeCell ref="A6:G6"/>
    <mergeCell ref="A9:G9"/>
    <mergeCell ref="B17:B18"/>
    <mergeCell ref="A21:G21"/>
    <mergeCell ref="A30:G30"/>
    <mergeCell ref="B46:B47"/>
    <mergeCell ref="B14:B16"/>
    <mergeCell ref="B22:B23"/>
    <mergeCell ref="B24:B25"/>
    <mergeCell ref="B33:B34"/>
    <mergeCell ref="B35:B36"/>
    <mergeCell ref="B37:B38"/>
  </mergeCells>
  <pageMargins left="0.7" right="0.7" top="0.75" bottom="0.75" header="0.3" footer="0.3"/>
  <pageSetup paperSize="9" scale="8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topLeftCell="A19" zoomScale="130" zoomScaleNormal="130" workbookViewId="0">
      <selection activeCell="C55" sqref="C55"/>
    </sheetView>
  </sheetViews>
  <sheetFormatPr defaultRowHeight="15" x14ac:dyDescent="0.25"/>
  <cols>
    <col min="1" max="1" width="4.7109375" style="63" customWidth="1"/>
    <col min="2" max="2" width="5" style="63" customWidth="1"/>
    <col min="3" max="3" width="28.140625" style="178" customWidth="1"/>
    <col min="4" max="4" width="13.7109375" style="178" customWidth="1"/>
    <col min="5" max="5" width="10.140625" style="178" customWidth="1"/>
    <col min="6" max="6" width="11.85546875" style="178" customWidth="1"/>
    <col min="7" max="7" width="13" style="63" customWidth="1"/>
  </cols>
  <sheetData>
    <row r="1" spans="1:7" x14ac:dyDescent="0.25">
      <c r="A1" s="60"/>
      <c r="B1" s="61"/>
      <c r="C1" s="60"/>
      <c r="D1" s="60"/>
      <c r="E1" s="60"/>
      <c r="F1" s="61"/>
      <c r="G1" s="62" t="s">
        <v>0</v>
      </c>
    </row>
    <row r="2" spans="1:7" x14ac:dyDescent="0.25">
      <c r="A2" s="60"/>
      <c r="B2" s="61"/>
      <c r="C2" s="60"/>
      <c r="D2" s="60"/>
      <c r="E2" s="60"/>
      <c r="F2" s="61"/>
      <c r="G2" s="62" t="s">
        <v>1</v>
      </c>
    </row>
    <row r="3" spans="1:7" x14ac:dyDescent="0.25">
      <c r="A3" s="60"/>
      <c r="B3" s="61"/>
      <c r="C3" s="60"/>
      <c r="D3" s="60"/>
      <c r="E3" s="60"/>
      <c r="F3" s="61"/>
      <c r="G3" s="62" t="s">
        <v>2</v>
      </c>
    </row>
    <row r="4" spans="1:7" x14ac:dyDescent="0.25">
      <c r="A4" s="60"/>
      <c r="B4" s="61"/>
      <c r="C4" s="64"/>
      <c r="D4" s="60"/>
      <c r="E4" s="60"/>
      <c r="F4" s="61"/>
      <c r="G4" s="62" t="s">
        <v>3</v>
      </c>
    </row>
    <row r="5" spans="1:7" x14ac:dyDescent="0.25">
      <c r="A5" s="60"/>
      <c r="B5" s="61"/>
      <c r="C5" s="64"/>
      <c r="D5" s="60"/>
      <c r="E5" s="60"/>
      <c r="F5" s="61"/>
      <c r="G5" s="62" t="s">
        <v>4</v>
      </c>
    </row>
    <row r="6" spans="1:7" x14ac:dyDescent="0.25">
      <c r="A6" s="671" t="s">
        <v>215</v>
      </c>
      <c r="B6" s="671"/>
      <c r="C6" s="671"/>
      <c r="D6" s="671"/>
      <c r="E6" s="671"/>
      <c r="F6" s="671"/>
      <c r="G6" s="671"/>
    </row>
    <row r="7" spans="1:7" x14ac:dyDescent="0.25">
      <c r="A7" s="60"/>
      <c r="B7" s="61"/>
      <c r="C7" s="64"/>
      <c r="D7" s="60"/>
      <c r="E7" s="60"/>
      <c r="F7" s="61"/>
      <c r="G7" s="62"/>
    </row>
    <row r="8" spans="1:7" ht="31.5" x14ac:dyDescent="0.25">
      <c r="A8" s="240" t="s">
        <v>6</v>
      </c>
      <c r="B8" s="240" t="s">
        <v>7</v>
      </c>
      <c r="C8" s="66" t="s">
        <v>8</v>
      </c>
      <c r="D8" s="240" t="s">
        <v>9</v>
      </c>
      <c r="E8" s="240" t="s">
        <v>10</v>
      </c>
      <c r="F8" s="240" t="s">
        <v>11</v>
      </c>
      <c r="G8" s="240" t="s">
        <v>12</v>
      </c>
    </row>
    <row r="9" spans="1:7" x14ac:dyDescent="0.25">
      <c r="A9" s="665" t="s">
        <v>13</v>
      </c>
      <c r="B9" s="666"/>
      <c r="C9" s="666"/>
      <c r="D9" s="666"/>
      <c r="E9" s="666"/>
      <c r="F9" s="666"/>
      <c r="G9" s="667"/>
    </row>
    <row r="10" spans="1:7" x14ac:dyDescent="0.25">
      <c r="A10" s="67">
        <v>1</v>
      </c>
      <c r="B10" s="673">
        <v>2</v>
      </c>
      <c r="C10" s="68" t="s">
        <v>174</v>
      </c>
      <c r="D10" s="67">
        <v>12</v>
      </c>
      <c r="E10" s="67">
        <v>4</v>
      </c>
      <c r="F10" s="67">
        <v>5</v>
      </c>
      <c r="G10" s="67"/>
    </row>
    <row r="11" spans="1:7" x14ac:dyDescent="0.25">
      <c r="A11" s="67">
        <v>2</v>
      </c>
      <c r="B11" s="674"/>
      <c r="C11" s="68" t="s">
        <v>109</v>
      </c>
      <c r="D11" s="67">
        <v>1</v>
      </c>
      <c r="E11" s="67">
        <v>1</v>
      </c>
      <c r="F11" s="67">
        <v>0</v>
      </c>
      <c r="G11" s="67"/>
    </row>
    <row r="12" spans="1:7" x14ac:dyDescent="0.25">
      <c r="A12" s="67">
        <v>3</v>
      </c>
      <c r="B12" s="673">
        <v>3</v>
      </c>
      <c r="C12" s="68" t="s">
        <v>17</v>
      </c>
      <c r="D12" s="67">
        <v>3</v>
      </c>
      <c r="E12" s="67">
        <v>3</v>
      </c>
      <c r="F12" s="67">
        <v>0</v>
      </c>
      <c r="G12" s="67"/>
    </row>
    <row r="13" spans="1:7" x14ac:dyDescent="0.25">
      <c r="A13" s="67">
        <v>4</v>
      </c>
      <c r="B13" s="674"/>
      <c r="C13" s="68" t="s">
        <v>217</v>
      </c>
      <c r="D13" s="67">
        <v>1</v>
      </c>
      <c r="E13" s="67">
        <v>1</v>
      </c>
      <c r="F13" s="67">
        <v>0</v>
      </c>
      <c r="G13" s="67"/>
    </row>
    <row r="14" spans="1:7" ht="33.75" x14ac:dyDescent="0.25">
      <c r="A14" s="67">
        <v>5</v>
      </c>
      <c r="B14" s="242">
        <v>5</v>
      </c>
      <c r="C14" s="76" t="s">
        <v>47</v>
      </c>
      <c r="D14" s="67">
        <v>13</v>
      </c>
      <c r="E14" s="67">
        <v>13</v>
      </c>
      <c r="F14" s="67">
        <v>0</v>
      </c>
      <c r="G14" s="250" t="s">
        <v>218</v>
      </c>
    </row>
    <row r="15" spans="1:7" x14ac:dyDescent="0.25">
      <c r="A15" s="67">
        <v>6</v>
      </c>
      <c r="B15" s="680">
        <v>17</v>
      </c>
      <c r="C15" s="69" t="s">
        <v>19</v>
      </c>
      <c r="D15" s="67">
        <v>1</v>
      </c>
      <c r="E15" s="67">
        <v>1</v>
      </c>
      <c r="F15" s="67">
        <v>1</v>
      </c>
      <c r="G15" s="67"/>
    </row>
    <row r="16" spans="1:7" x14ac:dyDescent="0.25">
      <c r="A16" s="67">
        <v>7</v>
      </c>
      <c r="B16" s="680"/>
      <c r="C16" s="69" t="s">
        <v>219</v>
      </c>
      <c r="D16" s="67">
        <v>1</v>
      </c>
      <c r="E16" s="67">
        <v>1</v>
      </c>
      <c r="F16" s="67">
        <v>2</v>
      </c>
      <c r="G16" s="67"/>
    </row>
    <row r="17" spans="1:7" x14ac:dyDescent="0.25">
      <c r="A17" s="67">
        <v>9</v>
      </c>
      <c r="B17" s="673">
        <v>19</v>
      </c>
      <c r="C17" s="69" t="s">
        <v>22</v>
      </c>
      <c r="D17" s="67">
        <v>10</v>
      </c>
      <c r="E17" s="67">
        <v>7</v>
      </c>
      <c r="F17" s="67">
        <v>3</v>
      </c>
      <c r="G17" s="124"/>
    </row>
    <row r="18" spans="1:7" x14ac:dyDescent="0.25">
      <c r="A18" s="67">
        <v>10</v>
      </c>
      <c r="B18" s="674"/>
      <c r="C18" s="69" t="s">
        <v>161</v>
      </c>
      <c r="D18" s="67">
        <v>17</v>
      </c>
      <c r="E18" s="67">
        <v>12</v>
      </c>
      <c r="F18" s="67">
        <v>1</v>
      </c>
      <c r="G18" s="124"/>
    </row>
    <row r="19" spans="1:7" x14ac:dyDescent="0.25">
      <c r="A19" s="243"/>
      <c r="B19" s="244"/>
      <c r="C19" s="194" t="s">
        <v>24</v>
      </c>
      <c r="D19" s="79">
        <f>SUM(D10:D18)</f>
        <v>59</v>
      </c>
      <c r="E19" s="256">
        <f>SUM(E10:E18)</f>
        <v>43</v>
      </c>
      <c r="F19" s="240">
        <f>SUM(F10:F18)</f>
        <v>12</v>
      </c>
      <c r="G19" s="153"/>
    </row>
    <row r="20" spans="1:7" x14ac:dyDescent="0.25">
      <c r="A20" s="668" t="s">
        <v>25</v>
      </c>
      <c r="B20" s="669"/>
      <c r="C20" s="669"/>
      <c r="D20" s="669"/>
      <c r="E20" s="669"/>
      <c r="F20" s="669"/>
      <c r="G20" s="670"/>
    </row>
    <row r="21" spans="1:7" x14ac:dyDescent="0.25">
      <c r="A21" s="243">
        <v>12</v>
      </c>
      <c r="B21" s="243">
        <v>1</v>
      </c>
      <c r="C21" s="239" t="s">
        <v>216</v>
      </c>
      <c r="D21" s="243">
        <v>2</v>
      </c>
      <c r="E21" s="243">
        <v>0</v>
      </c>
      <c r="F21" s="243">
        <v>2</v>
      </c>
      <c r="G21" s="243"/>
    </row>
    <row r="22" spans="1:7" ht="33.75" x14ac:dyDescent="0.25">
      <c r="A22" s="243">
        <v>13</v>
      </c>
      <c r="B22" s="241">
        <v>2</v>
      </c>
      <c r="C22" s="239" t="s">
        <v>174</v>
      </c>
      <c r="D22" s="243">
        <v>20</v>
      </c>
      <c r="E22" s="243">
        <v>12</v>
      </c>
      <c r="F22" s="243">
        <v>4</v>
      </c>
      <c r="G22" s="67" t="s">
        <v>227</v>
      </c>
    </row>
    <row r="23" spans="1:7" ht="33.75" x14ac:dyDescent="0.25">
      <c r="A23" s="243">
        <v>14</v>
      </c>
      <c r="B23" s="673">
        <v>17</v>
      </c>
      <c r="C23" s="239" t="s">
        <v>19</v>
      </c>
      <c r="D23" s="243">
        <v>13</v>
      </c>
      <c r="E23" s="243">
        <v>13</v>
      </c>
      <c r="F23" s="243">
        <v>0</v>
      </c>
      <c r="G23" s="67" t="s">
        <v>226</v>
      </c>
    </row>
    <row r="24" spans="1:7" ht="33.75" x14ac:dyDescent="0.25">
      <c r="A24" s="243">
        <v>15</v>
      </c>
      <c r="B24" s="674"/>
      <c r="C24" s="239" t="s">
        <v>214</v>
      </c>
      <c r="D24" s="243">
        <v>15</v>
      </c>
      <c r="E24" s="243">
        <v>15</v>
      </c>
      <c r="F24" s="243">
        <v>0</v>
      </c>
      <c r="G24" s="67" t="s">
        <v>228</v>
      </c>
    </row>
    <row r="25" spans="1:7" ht="33.75" x14ac:dyDescent="0.25">
      <c r="A25" s="243">
        <v>16</v>
      </c>
      <c r="B25" s="242">
        <v>19</v>
      </c>
      <c r="C25" s="239" t="s">
        <v>21</v>
      </c>
      <c r="D25" s="243">
        <v>30</v>
      </c>
      <c r="E25" s="243">
        <v>27</v>
      </c>
      <c r="F25" s="243">
        <v>3</v>
      </c>
      <c r="G25" s="67" t="s">
        <v>227</v>
      </c>
    </row>
    <row r="26" spans="1:7" ht="33.75" x14ac:dyDescent="0.25">
      <c r="A26" s="243">
        <v>17</v>
      </c>
      <c r="B26" s="242">
        <v>26</v>
      </c>
      <c r="C26" s="239" t="s">
        <v>214</v>
      </c>
      <c r="D26" s="243">
        <v>15</v>
      </c>
      <c r="E26" s="243">
        <v>15</v>
      </c>
      <c r="F26" s="243">
        <v>0</v>
      </c>
      <c r="G26" s="67" t="s">
        <v>228</v>
      </c>
    </row>
    <row r="27" spans="1:7" x14ac:dyDescent="0.25">
      <c r="A27" s="243">
        <v>18</v>
      </c>
      <c r="B27" s="243">
        <v>40</v>
      </c>
      <c r="C27" s="239" t="s">
        <v>46</v>
      </c>
      <c r="D27" s="243">
        <v>10</v>
      </c>
      <c r="E27" s="243">
        <v>3</v>
      </c>
      <c r="F27" s="243">
        <v>7</v>
      </c>
      <c r="G27" s="243"/>
    </row>
    <row r="28" spans="1:7" x14ac:dyDescent="0.25">
      <c r="A28" s="67"/>
      <c r="B28" s="243"/>
      <c r="C28" s="194" t="s">
        <v>26</v>
      </c>
      <c r="D28" s="240">
        <f>SUM(D21:D27)</f>
        <v>105</v>
      </c>
      <c r="E28" s="256">
        <f>SUM(E21:E27)</f>
        <v>85</v>
      </c>
      <c r="F28" s="83">
        <f>SUM(F21:F27)</f>
        <v>16</v>
      </c>
      <c r="G28" s="80"/>
    </row>
    <row r="29" spans="1:7" x14ac:dyDescent="0.25">
      <c r="A29" s="668" t="s">
        <v>27</v>
      </c>
      <c r="B29" s="669"/>
      <c r="C29" s="669"/>
      <c r="D29" s="669"/>
      <c r="E29" s="669"/>
      <c r="F29" s="669"/>
      <c r="G29" s="670"/>
    </row>
    <row r="30" spans="1:7" x14ac:dyDescent="0.25">
      <c r="A30" s="91">
        <v>19</v>
      </c>
      <c r="B30" s="211">
        <v>2</v>
      </c>
      <c r="C30" s="87" t="s">
        <v>197</v>
      </c>
      <c r="D30" s="84">
        <v>1</v>
      </c>
      <c r="E30" s="84">
        <v>1</v>
      </c>
      <c r="F30" s="84">
        <v>0</v>
      </c>
      <c r="G30" s="91"/>
    </row>
    <row r="31" spans="1:7" x14ac:dyDescent="0.25">
      <c r="A31" s="91">
        <v>20</v>
      </c>
      <c r="B31" s="211">
        <v>5</v>
      </c>
      <c r="C31" s="87" t="s">
        <v>113</v>
      </c>
      <c r="D31" s="84">
        <v>1</v>
      </c>
      <c r="E31" s="84">
        <v>1</v>
      </c>
      <c r="F31" s="84"/>
      <c r="G31" s="91"/>
    </row>
    <row r="32" spans="1:7" x14ac:dyDescent="0.25">
      <c r="A32" s="91">
        <v>21</v>
      </c>
      <c r="B32" s="248">
        <v>19</v>
      </c>
      <c r="C32" s="87" t="s">
        <v>197</v>
      </c>
      <c r="D32" s="84">
        <v>1</v>
      </c>
      <c r="E32" s="84">
        <v>1</v>
      </c>
      <c r="F32" s="84">
        <v>0</v>
      </c>
      <c r="G32" s="91"/>
    </row>
    <row r="33" spans="1:7" x14ac:dyDescent="0.25">
      <c r="A33" s="91">
        <v>22</v>
      </c>
      <c r="B33" s="683">
        <v>28</v>
      </c>
      <c r="C33" s="87" t="s">
        <v>113</v>
      </c>
      <c r="D33" s="84">
        <v>2</v>
      </c>
      <c r="E33" s="84">
        <v>2</v>
      </c>
      <c r="F33" s="84">
        <v>0</v>
      </c>
      <c r="G33" s="91"/>
    </row>
    <row r="34" spans="1:7" x14ac:dyDescent="0.25">
      <c r="A34" s="91">
        <v>23</v>
      </c>
      <c r="B34" s="682"/>
      <c r="C34" s="87" t="s">
        <v>33</v>
      </c>
      <c r="D34" s="84">
        <v>10</v>
      </c>
      <c r="E34" s="84">
        <v>8</v>
      </c>
      <c r="F34" s="84">
        <v>2</v>
      </c>
      <c r="G34" s="91"/>
    </row>
    <row r="35" spans="1:7" x14ac:dyDescent="0.25">
      <c r="A35" s="91">
        <v>24</v>
      </c>
      <c r="B35" s="247">
        <v>38</v>
      </c>
      <c r="C35" s="87" t="s">
        <v>32</v>
      </c>
      <c r="D35" s="84">
        <v>1</v>
      </c>
      <c r="E35" s="84">
        <v>1</v>
      </c>
      <c r="F35" s="84">
        <v>0</v>
      </c>
      <c r="G35" s="91"/>
    </row>
    <row r="36" spans="1:7" x14ac:dyDescent="0.25">
      <c r="A36" s="91">
        <v>25</v>
      </c>
      <c r="B36" s="211">
        <v>40</v>
      </c>
      <c r="C36" s="87" t="s">
        <v>196</v>
      </c>
      <c r="D36" s="84">
        <v>1</v>
      </c>
      <c r="E36" s="84">
        <v>1</v>
      </c>
      <c r="F36" s="84">
        <v>0</v>
      </c>
      <c r="G36" s="91"/>
    </row>
    <row r="37" spans="1:7" x14ac:dyDescent="0.25">
      <c r="A37" s="91">
        <v>26</v>
      </c>
      <c r="B37" s="683">
        <v>49</v>
      </c>
      <c r="C37" s="87" t="s">
        <v>220</v>
      </c>
      <c r="D37" s="84">
        <v>2</v>
      </c>
      <c r="E37" s="84">
        <v>1</v>
      </c>
      <c r="F37" s="84">
        <v>1</v>
      </c>
      <c r="G37" s="91"/>
    </row>
    <row r="38" spans="1:7" x14ac:dyDescent="0.25">
      <c r="A38" s="91">
        <v>27</v>
      </c>
      <c r="B38" s="682"/>
      <c r="C38" s="87" t="s">
        <v>221</v>
      </c>
      <c r="D38" s="84">
        <v>2</v>
      </c>
      <c r="E38" s="84">
        <v>1</v>
      </c>
      <c r="F38" s="84">
        <v>0</v>
      </c>
      <c r="G38" s="91"/>
    </row>
    <row r="39" spans="1:7" x14ac:dyDescent="0.25">
      <c r="A39" s="91">
        <v>28</v>
      </c>
      <c r="B39" s="246">
        <v>52</v>
      </c>
      <c r="C39" s="87" t="s">
        <v>200</v>
      </c>
      <c r="D39" s="84">
        <v>3</v>
      </c>
      <c r="E39" s="84">
        <v>3</v>
      </c>
      <c r="F39" s="84">
        <v>0</v>
      </c>
      <c r="G39" s="91"/>
    </row>
    <row r="40" spans="1:7" x14ac:dyDescent="0.25">
      <c r="A40" s="91">
        <v>29</v>
      </c>
      <c r="B40" s="679">
        <v>53</v>
      </c>
      <c r="C40" s="87" t="s">
        <v>208</v>
      </c>
      <c r="D40" s="84">
        <v>2</v>
      </c>
      <c r="E40" s="84">
        <v>2</v>
      </c>
      <c r="F40" s="84">
        <v>0</v>
      </c>
      <c r="G40" s="91"/>
    </row>
    <row r="41" spans="1:7" x14ac:dyDescent="0.25">
      <c r="A41" s="91">
        <v>30</v>
      </c>
      <c r="B41" s="678"/>
      <c r="C41" s="87" t="s">
        <v>222</v>
      </c>
      <c r="D41" s="84">
        <v>2</v>
      </c>
      <c r="E41" s="84">
        <v>2</v>
      </c>
      <c r="F41" s="84">
        <v>0</v>
      </c>
      <c r="G41" s="91"/>
    </row>
    <row r="42" spans="1:7" x14ac:dyDescent="0.25">
      <c r="A42" s="91">
        <v>31</v>
      </c>
      <c r="B42" s="122">
        <v>57</v>
      </c>
      <c r="C42" s="87" t="s">
        <v>223</v>
      </c>
      <c r="D42" s="84">
        <v>2</v>
      </c>
      <c r="E42" s="84">
        <v>1</v>
      </c>
      <c r="F42" s="84">
        <v>1</v>
      </c>
      <c r="G42" s="91"/>
    </row>
    <row r="43" spans="1:7" x14ac:dyDescent="0.25">
      <c r="A43" s="91">
        <v>32</v>
      </c>
      <c r="B43" s="245">
        <v>59</v>
      </c>
      <c r="C43" s="87" t="s">
        <v>172</v>
      </c>
      <c r="D43" s="84">
        <v>2</v>
      </c>
      <c r="E43" s="84">
        <v>1</v>
      </c>
      <c r="F43" s="84">
        <v>0</v>
      </c>
      <c r="G43" s="91"/>
    </row>
    <row r="44" spans="1:7" x14ac:dyDescent="0.25">
      <c r="A44" s="91">
        <v>33</v>
      </c>
      <c r="B44" s="245">
        <v>63</v>
      </c>
      <c r="C44" s="87" t="s">
        <v>32</v>
      </c>
      <c r="D44" s="84">
        <v>1</v>
      </c>
      <c r="E44" s="84">
        <v>1</v>
      </c>
      <c r="F44" s="84">
        <v>0</v>
      </c>
      <c r="G44" s="91"/>
    </row>
    <row r="45" spans="1:7" x14ac:dyDescent="0.25">
      <c r="A45" s="91">
        <v>34</v>
      </c>
      <c r="B45" s="245">
        <v>85</v>
      </c>
      <c r="C45" s="87" t="s">
        <v>224</v>
      </c>
      <c r="D45" s="84">
        <v>1</v>
      </c>
      <c r="E45" s="84">
        <v>1</v>
      </c>
      <c r="F45" s="84">
        <v>0</v>
      </c>
      <c r="G45" s="91"/>
    </row>
    <row r="46" spans="1:7" x14ac:dyDescent="0.25">
      <c r="A46" s="91">
        <v>35</v>
      </c>
      <c r="B46" s="122">
        <v>87</v>
      </c>
      <c r="C46" s="87" t="s">
        <v>135</v>
      </c>
      <c r="D46" s="84">
        <v>1</v>
      </c>
      <c r="E46" s="84">
        <v>1</v>
      </c>
      <c r="F46" s="84">
        <v>0</v>
      </c>
      <c r="G46" s="91"/>
    </row>
    <row r="47" spans="1:7" x14ac:dyDescent="0.25">
      <c r="A47" s="91">
        <v>36</v>
      </c>
      <c r="B47" s="122">
        <v>88</v>
      </c>
      <c r="C47" s="87" t="s">
        <v>224</v>
      </c>
      <c r="D47" s="84">
        <v>1</v>
      </c>
      <c r="E47" s="84">
        <v>1</v>
      </c>
      <c r="F47" s="84">
        <v>0</v>
      </c>
      <c r="G47" s="91"/>
    </row>
    <row r="48" spans="1:7" x14ac:dyDescent="0.25">
      <c r="A48" s="91">
        <v>37</v>
      </c>
      <c r="B48" s="122">
        <v>90</v>
      </c>
      <c r="C48" s="238" t="s">
        <v>225</v>
      </c>
      <c r="D48" s="84">
        <v>1</v>
      </c>
      <c r="E48" s="84">
        <v>1</v>
      </c>
      <c r="F48" s="84">
        <v>0</v>
      </c>
      <c r="G48" s="91"/>
    </row>
    <row r="49" spans="1:7" x14ac:dyDescent="0.25">
      <c r="A49" s="243"/>
      <c r="B49" s="242"/>
      <c r="C49" s="249" t="s">
        <v>24</v>
      </c>
      <c r="D49" s="240">
        <f>SUM(D30:D48)</f>
        <v>37</v>
      </c>
      <c r="E49" s="79">
        <f xml:space="preserve"> SUM(E30:E48)</f>
        <v>31</v>
      </c>
      <c r="F49" s="83">
        <f>SUM(F30:F48)</f>
        <v>4</v>
      </c>
      <c r="G49" s="67"/>
    </row>
    <row r="50" spans="1:7" x14ac:dyDescent="0.25">
      <c r="A50" s="243"/>
      <c r="B50" s="84"/>
      <c r="C50" s="197" t="s">
        <v>41</v>
      </c>
      <c r="D50" s="240">
        <f xml:space="preserve"> SUM(D19+D49)</f>
        <v>96</v>
      </c>
      <c r="E50" s="256">
        <f>E19+E49</f>
        <v>74</v>
      </c>
      <c r="F50" s="83">
        <f>SUM(F19+F49)</f>
        <v>16</v>
      </c>
      <c r="G50" s="154"/>
    </row>
    <row r="51" spans="1:7" x14ac:dyDescent="0.25">
      <c r="A51" s="243"/>
      <c r="B51" s="84"/>
      <c r="C51" s="197" t="s">
        <v>150</v>
      </c>
      <c r="D51" s="240">
        <f xml:space="preserve"> SUM(D19+D28+D49)</f>
        <v>201</v>
      </c>
      <c r="E51" s="79">
        <f xml:space="preserve"> SUM(E19+E28+E49)</f>
        <v>159</v>
      </c>
      <c r="F51" s="83">
        <f>SUM(F19+F28+F49)</f>
        <v>32</v>
      </c>
      <c r="G51" s="175"/>
    </row>
    <row r="52" spans="1:7" x14ac:dyDescent="0.25">
      <c r="A52" s="60"/>
      <c r="B52" s="61"/>
      <c r="C52" s="144"/>
      <c r="D52" s="60"/>
      <c r="E52" s="60"/>
      <c r="F52" s="61"/>
      <c r="G52" s="60"/>
    </row>
    <row r="53" spans="1:7" x14ac:dyDescent="0.25">
      <c r="A53" s="60"/>
      <c r="B53" s="61"/>
      <c r="C53" s="64" t="s">
        <v>42</v>
      </c>
      <c r="D53" s="60"/>
      <c r="E53" s="60" t="s">
        <v>43</v>
      </c>
      <c r="F53" s="61"/>
      <c r="G53" s="60"/>
    </row>
    <row r="54" spans="1:7" x14ac:dyDescent="0.25">
      <c r="C54" s="64"/>
    </row>
    <row r="56" spans="1:7" x14ac:dyDescent="0.25">
      <c r="C56" s="60" t="s">
        <v>126</v>
      </c>
    </row>
    <row r="57" spans="1:7" x14ac:dyDescent="0.25">
      <c r="C57" s="60" t="s">
        <v>127</v>
      </c>
    </row>
    <row r="58" spans="1:7" x14ac:dyDescent="0.25">
      <c r="C58" s="60" t="s">
        <v>128</v>
      </c>
    </row>
    <row r="59" spans="1:7" x14ac:dyDescent="0.25">
      <c r="C59" s="179" t="s">
        <v>129</v>
      </c>
    </row>
  </sheetData>
  <mergeCells count="12">
    <mergeCell ref="A6:G6"/>
    <mergeCell ref="A9:G9"/>
    <mergeCell ref="B15:B16"/>
    <mergeCell ref="B17:B18"/>
    <mergeCell ref="A20:G20"/>
    <mergeCell ref="B12:B13"/>
    <mergeCell ref="B10:B11"/>
    <mergeCell ref="B23:B24"/>
    <mergeCell ref="A29:G29"/>
    <mergeCell ref="B33:B34"/>
    <mergeCell ref="B37:B38"/>
    <mergeCell ref="B40:B41"/>
  </mergeCells>
  <pageMargins left="0.7" right="0.7" top="0.75" bottom="0.75" header="0.3" footer="0.3"/>
  <pageSetup paperSize="9" scale="74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opLeftCell="A25" zoomScale="130" zoomScaleNormal="130" workbookViewId="0">
      <selection activeCell="C55" sqref="C55"/>
    </sheetView>
  </sheetViews>
  <sheetFormatPr defaultRowHeight="15" x14ac:dyDescent="0.25"/>
  <cols>
    <col min="1" max="1" width="4.7109375" style="63" customWidth="1"/>
    <col min="2" max="2" width="5" style="63" customWidth="1"/>
    <col min="3" max="3" width="28.140625" style="178" customWidth="1"/>
    <col min="4" max="4" width="13.7109375" style="178" customWidth="1"/>
    <col min="5" max="5" width="10.140625" style="178" customWidth="1"/>
    <col min="6" max="6" width="11.85546875" style="178" customWidth="1"/>
    <col min="7" max="7" width="13" style="63" customWidth="1"/>
  </cols>
  <sheetData>
    <row r="1" spans="1:7" x14ac:dyDescent="0.25">
      <c r="A1" s="60"/>
      <c r="B1" s="61"/>
      <c r="C1" s="60"/>
      <c r="D1" s="60"/>
      <c r="E1" s="60"/>
      <c r="F1" s="61"/>
      <c r="G1" s="62" t="s">
        <v>0</v>
      </c>
    </row>
    <row r="2" spans="1:7" x14ac:dyDescent="0.25">
      <c r="A2" s="60"/>
      <c r="B2" s="61"/>
      <c r="C2" s="60"/>
      <c r="D2" s="60"/>
      <c r="E2" s="60"/>
      <c r="F2" s="61"/>
      <c r="G2" s="62" t="s">
        <v>1</v>
      </c>
    </row>
    <row r="3" spans="1:7" x14ac:dyDescent="0.25">
      <c r="A3" s="60"/>
      <c r="B3" s="61"/>
      <c r="C3" s="60"/>
      <c r="D3" s="60"/>
      <c r="E3" s="60"/>
      <c r="F3" s="61"/>
      <c r="G3" s="62" t="s">
        <v>2</v>
      </c>
    </row>
    <row r="4" spans="1:7" x14ac:dyDescent="0.25">
      <c r="A4" s="60"/>
      <c r="B4" s="61"/>
      <c r="C4" s="64"/>
      <c r="D4" s="60"/>
      <c r="E4" s="60"/>
      <c r="F4" s="61"/>
      <c r="G4" s="62" t="s">
        <v>3</v>
      </c>
    </row>
    <row r="5" spans="1:7" x14ac:dyDescent="0.25">
      <c r="A5" s="60"/>
      <c r="B5" s="61"/>
      <c r="C5" s="64"/>
      <c r="D5" s="60"/>
      <c r="E5" s="60"/>
      <c r="F5" s="61"/>
      <c r="G5" s="62" t="s">
        <v>237</v>
      </c>
    </row>
    <row r="6" spans="1:7" x14ac:dyDescent="0.25">
      <c r="A6" s="671" t="s">
        <v>229</v>
      </c>
      <c r="B6" s="671"/>
      <c r="C6" s="671"/>
      <c r="D6" s="671"/>
      <c r="E6" s="671"/>
      <c r="F6" s="671"/>
      <c r="G6" s="671"/>
    </row>
    <row r="7" spans="1:7" x14ac:dyDescent="0.25">
      <c r="A7" s="60"/>
      <c r="B7" s="61"/>
      <c r="C7" s="64"/>
      <c r="D7" s="60"/>
      <c r="E7" s="60"/>
      <c r="F7" s="61"/>
      <c r="G7" s="62"/>
    </row>
    <row r="8" spans="1:7" ht="31.5" x14ac:dyDescent="0.25">
      <c r="A8" s="251" t="s">
        <v>6</v>
      </c>
      <c r="B8" s="251" t="s">
        <v>7</v>
      </c>
      <c r="C8" s="66" t="s">
        <v>8</v>
      </c>
      <c r="D8" s="251" t="s">
        <v>9</v>
      </c>
      <c r="E8" s="251" t="s">
        <v>10</v>
      </c>
      <c r="F8" s="251" t="s">
        <v>11</v>
      </c>
      <c r="G8" s="251" t="s">
        <v>12</v>
      </c>
    </row>
    <row r="9" spans="1:7" x14ac:dyDescent="0.25">
      <c r="A9" s="665" t="s">
        <v>13</v>
      </c>
      <c r="B9" s="666"/>
      <c r="C9" s="666"/>
      <c r="D9" s="666"/>
      <c r="E9" s="666"/>
      <c r="F9" s="666"/>
      <c r="G9" s="667"/>
    </row>
    <row r="10" spans="1:7" ht="33.75" x14ac:dyDescent="0.25">
      <c r="A10" s="67">
        <v>1</v>
      </c>
      <c r="B10" s="673">
        <v>2</v>
      </c>
      <c r="C10" s="68" t="s">
        <v>174</v>
      </c>
      <c r="D10" s="67">
        <v>8</v>
      </c>
      <c r="E10" s="67">
        <v>10</v>
      </c>
      <c r="F10" s="67">
        <v>0</v>
      </c>
      <c r="G10" s="67" t="s">
        <v>230</v>
      </c>
    </row>
    <row r="11" spans="1:7" x14ac:dyDescent="0.25">
      <c r="A11" s="67">
        <v>2</v>
      </c>
      <c r="B11" s="674"/>
      <c r="C11" s="68" t="s">
        <v>93</v>
      </c>
      <c r="D11" s="67">
        <v>2</v>
      </c>
      <c r="E11" s="67">
        <v>2</v>
      </c>
      <c r="F11" s="67">
        <v>0</v>
      </c>
      <c r="G11" s="67"/>
    </row>
    <row r="12" spans="1:7" ht="33.75" x14ac:dyDescent="0.25">
      <c r="A12" s="67">
        <v>3</v>
      </c>
      <c r="B12" s="252">
        <v>5</v>
      </c>
      <c r="C12" s="76" t="s">
        <v>69</v>
      </c>
      <c r="D12" s="67">
        <v>15</v>
      </c>
      <c r="E12" s="67">
        <v>15</v>
      </c>
      <c r="F12" s="67">
        <v>0</v>
      </c>
      <c r="G12" s="250" t="s">
        <v>231</v>
      </c>
    </row>
    <row r="13" spans="1:7" x14ac:dyDescent="0.25">
      <c r="A13" s="67">
        <v>4</v>
      </c>
      <c r="B13" s="673">
        <v>17</v>
      </c>
      <c r="C13" s="69" t="s">
        <v>109</v>
      </c>
      <c r="D13" s="67">
        <v>2</v>
      </c>
      <c r="E13" s="67">
        <v>2</v>
      </c>
      <c r="F13" s="67">
        <v>0</v>
      </c>
      <c r="G13" s="67"/>
    </row>
    <row r="14" spans="1:7" x14ac:dyDescent="0.25">
      <c r="A14" s="67">
        <v>5</v>
      </c>
      <c r="B14" s="674"/>
      <c r="C14" s="69" t="s">
        <v>219</v>
      </c>
      <c r="D14" s="67">
        <v>2</v>
      </c>
      <c r="E14" s="67">
        <v>2</v>
      </c>
      <c r="F14" s="67">
        <v>0</v>
      </c>
      <c r="G14" s="67"/>
    </row>
    <row r="15" spans="1:7" x14ac:dyDescent="0.25">
      <c r="A15" s="67">
        <v>6</v>
      </c>
      <c r="B15" s="680">
        <v>19</v>
      </c>
      <c r="C15" s="69" t="s">
        <v>109</v>
      </c>
      <c r="D15" s="67">
        <v>2</v>
      </c>
      <c r="E15" s="67">
        <v>2</v>
      </c>
      <c r="F15" s="67">
        <v>0</v>
      </c>
      <c r="G15" s="67"/>
    </row>
    <row r="16" spans="1:7" x14ac:dyDescent="0.25">
      <c r="A16" s="67">
        <v>7</v>
      </c>
      <c r="B16" s="680"/>
      <c r="C16" s="69" t="s">
        <v>22</v>
      </c>
      <c r="D16" s="67">
        <v>3</v>
      </c>
      <c r="E16" s="67">
        <v>1</v>
      </c>
      <c r="F16" s="67">
        <v>0</v>
      </c>
      <c r="G16" s="124"/>
    </row>
    <row r="17" spans="1:7" x14ac:dyDescent="0.25">
      <c r="A17" s="67">
        <v>8</v>
      </c>
      <c r="B17" s="674"/>
      <c r="C17" s="69" t="s">
        <v>161</v>
      </c>
      <c r="D17" s="67">
        <v>5</v>
      </c>
      <c r="E17" s="67">
        <v>2</v>
      </c>
      <c r="F17" s="67">
        <v>0</v>
      </c>
      <c r="G17" s="124"/>
    </row>
    <row r="18" spans="1:7" x14ac:dyDescent="0.25">
      <c r="A18" s="67">
        <v>9</v>
      </c>
      <c r="B18" s="252">
        <v>26</v>
      </c>
      <c r="C18" s="69" t="s">
        <v>109</v>
      </c>
      <c r="D18" s="67">
        <v>1</v>
      </c>
      <c r="E18" s="67">
        <v>1</v>
      </c>
      <c r="F18" s="67">
        <v>0</v>
      </c>
      <c r="G18" s="124"/>
    </row>
    <row r="19" spans="1:7" x14ac:dyDescent="0.25">
      <c r="A19" s="67">
        <v>10</v>
      </c>
      <c r="B19" s="673">
        <v>40</v>
      </c>
      <c r="C19" s="69" t="s">
        <v>46</v>
      </c>
      <c r="D19" s="67">
        <v>1</v>
      </c>
      <c r="E19" s="67">
        <v>1</v>
      </c>
      <c r="F19" s="67">
        <v>0</v>
      </c>
      <c r="G19" s="124"/>
    </row>
    <row r="20" spans="1:7" x14ac:dyDescent="0.25">
      <c r="A20" s="67">
        <v>11</v>
      </c>
      <c r="B20" s="674"/>
      <c r="C20" s="69" t="s">
        <v>109</v>
      </c>
      <c r="D20" s="67">
        <v>2</v>
      </c>
      <c r="E20" s="67">
        <v>1</v>
      </c>
      <c r="F20" s="67">
        <v>0</v>
      </c>
      <c r="G20" s="124"/>
    </row>
    <row r="21" spans="1:7" x14ac:dyDescent="0.25">
      <c r="A21" s="253"/>
      <c r="B21" s="254"/>
      <c r="C21" s="194" t="s">
        <v>24</v>
      </c>
      <c r="D21" s="79">
        <f>SUM(D10:D20)</f>
        <v>43</v>
      </c>
      <c r="E21" s="256">
        <f>SUM(E10:E20)</f>
        <v>39</v>
      </c>
      <c r="F21" s="251">
        <f>SUM(F10:F20)</f>
        <v>0</v>
      </c>
      <c r="G21" s="153"/>
    </row>
    <row r="22" spans="1:7" x14ac:dyDescent="0.25">
      <c r="A22" s="668" t="s">
        <v>25</v>
      </c>
      <c r="B22" s="669"/>
      <c r="C22" s="669"/>
      <c r="D22" s="669"/>
      <c r="E22" s="669"/>
      <c r="F22" s="669"/>
      <c r="G22" s="670"/>
    </row>
    <row r="23" spans="1:7" x14ac:dyDescent="0.25">
      <c r="A23" s="253">
        <v>12</v>
      </c>
      <c r="B23" s="253">
        <v>1</v>
      </c>
      <c r="C23" s="239" t="s">
        <v>216</v>
      </c>
      <c r="D23" s="253">
        <v>2</v>
      </c>
      <c r="E23" s="253">
        <v>2</v>
      </c>
      <c r="F23" s="253">
        <v>0</v>
      </c>
      <c r="G23" s="253"/>
    </row>
    <row r="24" spans="1:7" x14ac:dyDescent="0.25">
      <c r="A24" s="253">
        <v>13</v>
      </c>
      <c r="B24" s="253">
        <v>2</v>
      </c>
      <c r="C24" s="239" t="s">
        <v>174</v>
      </c>
      <c r="D24" s="253">
        <v>20</v>
      </c>
      <c r="E24" s="253">
        <v>16</v>
      </c>
      <c r="F24" s="253">
        <v>0</v>
      </c>
      <c r="G24" s="67"/>
    </row>
    <row r="25" spans="1:7" x14ac:dyDescent="0.25">
      <c r="A25" s="253">
        <v>14</v>
      </c>
      <c r="B25" s="673">
        <v>19</v>
      </c>
      <c r="C25" s="239" t="s">
        <v>19</v>
      </c>
      <c r="D25" s="253">
        <v>15</v>
      </c>
      <c r="E25" s="253">
        <v>6</v>
      </c>
      <c r="F25" s="253">
        <v>3</v>
      </c>
      <c r="G25" s="67"/>
    </row>
    <row r="26" spans="1:7" x14ac:dyDescent="0.25">
      <c r="A26" s="253">
        <v>15</v>
      </c>
      <c r="B26" s="674"/>
      <c r="C26" s="239" t="s">
        <v>21</v>
      </c>
      <c r="D26" s="253">
        <v>30</v>
      </c>
      <c r="E26" s="253">
        <v>30</v>
      </c>
      <c r="F26" s="253">
        <v>0</v>
      </c>
      <c r="G26" s="67"/>
    </row>
    <row r="27" spans="1:7" x14ac:dyDescent="0.25">
      <c r="A27" s="253">
        <v>16</v>
      </c>
      <c r="B27" s="253">
        <v>40</v>
      </c>
      <c r="C27" s="239" t="s">
        <v>46</v>
      </c>
      <c r="D27" s="253">
        <v>10</v>
      </c>
      <c r="E27" s="253">
        <v>6</v>
      </c>
      <c r="F27" s="253">
        <v>4</v>
      </c>
      <c r="G27" s="253"/>
    </row>
    <row r="28" spans="1:7" x14ac:dyDescent="0.25">
      <c r="A28" s="67"/>
      <c r="B28" s="253"/>
      <c r="C28" s="194" t="s">
        <v>26</v>
      </c>
      <c r="D28" s="251">
        <f>SUM(D23:D27)</f>
        <v>77</v>
      </c>
      <c r="E28" s="256">
        <f>SUM(E23:E27)</f>
        <v>60</v>
      </c>
      <c r="F28" s="83">
        <f>SUM(F23:F27)</f>
        <v>7</v>
      </c>
      <c r="G28" s="80"/>
    </row>
    <row r="29" spans="1:7" x14ac:dyDescent="0.25">
      <c r="A29" s="668" t="s">
        <v>27</v>
      </c>
      <c r="B29" s="669"/>
      <c r="C29" s="669"/>
      <c r="D29" s="669"/>
      <c r="E29" s="669"/>
      <c r="F29" s="669"/>
      <c r="G29" s="670"/>
    </row>
    <row r="30" spans="1:7" x14ac:dyDescent="0.25">
      <c r="A30" s="91">
        <v>17</v>
      </c>
      <c r="B30" s="683">
        <v>24</v>
      </c>
      <c r="C30" s="87" t="s">
        <v>232</v>
      </c>
      <c r="D30" s="84">
        <v>1</v>
      </c>
      <c r="E30" s="84">
        <v>1</v>
      </c>
      <c r="F30" s="84">
        <v>0</v>
      </c>
      <c r="G30" s="91"/>
    </row>
    <row r="31" spans="1:7" x14ac:dyDescent="0.25">
      <c r="A31" s="91">
        <v>18</v>
      </c>
      <c r="B31" s="682"/>
      <c r="C31" s="87" t="s">
        <v>233</v>
      </c>
      <c r="D31" s="84">
        <v>1</v>
      </c>
      <c r="E31" s="84">
        <v>1</v>
      </c>
      <c r="F31" s="84">
        <v>0</v>
      </c>
      <c r="G31" s="91"/>
    </row>
    <row r="32" spans="1:7" x14ac:dyDescent="0.25">
      <c r="A32" s="91">
        <v>19</v>
      </c>
      <c r="B32" s="258">
        <v>28</v>
      </c>
      <c r="C32" s="87" t="s">
        <v>33</v>
      </c>
      <c r="D32" s="84">
        <v>2</v>
      </c>
      <c r="E32" s="84">
        <v>2</v>
      </c>
      <c r="F32" s="84">
        <v>0</v>
      </c>
      <c r="G32" s="91"/>
    </row>
    <row r="33" spans="1:7" x14ac:dyDescent="0.25">
      <c r="A33" s="91">
        <v>20</v>
      </c>
      <c r="B33" s="258">
        <v>49</v>
      </c>
      <c r="C33" s="87" t="s">
        <v>234</v>
      </c>
      <c r="D33" s="84">
        <v>1</v>
      </c>
      <c r="E33" s="84">
        <v>1</v>
      </c>
      <c r="F33" s="84">
        <v>0</v>
      </c>
      <c r="G33" s="91"/>
    </row>
    <row r="34" spans="1:7" x14ac:dyDescent="0.25">
      <c r="A34" s="91">
        <v>21</v>
      </c>
      <c r="B34" s="679">
        <v>53</v>
      </c>
      <c r="C34" s="87" t="s">
        <v>208</v>
      </c>
      <c r="D34" s="84">
        <v>4</v>
      </c>
      <c r="E34" s="84">
        <v>3</v>
      </c>
      <c r="F34" s="84">
        <v>0</v>
      </c>
      <c r="G34" s="91"/>
    </row>
    <row r="35" spans="1:7" x14ac:dyDescent="0.25">
      <c r="A35" s="91">
        <v>22</v>
      </c>
      <c r="B35" s="678"/>
      <c r="C35" s="87" t="s">
        <v>169</v>
      </c>
      <c r="D35" s="84">
        <v>1</v>
      </c>
      <c r="E35" s="84">
        <v>1</v>
      </c>
      <c r="F35" s="84">
        <v>0</v>
      </c>
      <c r="G35" s="91"/>
    </row>
    <row r="36" spans="1:7" x14ac:dyDescent="0.25">
      <c r="A36" s="91">
        <v>23</v>
      </c>
      <c r="B36" s="257">
        <v>56</v>
      </c>
      <c r="C36" s="87" t="s">
        <v>235</v>
      </c>
      <c r="D36" s="84">
        <v>3</v>
      </c>
      <c r="E36" s="84">
        <v>1</v>
      </c>
      <c r="F36" s="84">
        <v>0</v>
      </c>
      <c r="G36" s="91"/>
    </row>
    <row r="37" spans="1:7" x14ac:dyDescent="0.25">
      <c r="A37" s="91">
        <v>24</v>
      </c>
      <c r="B37" s="679">
        <v>57</v>
      </c>
      <c r="C37" s="87" t="s">
        <v>223</v>
      </c>
      <c r="D37" s="84">
        <v>2</v>
      </c>
      <c r="E37" s="84">
        <v>1</v>
      </c>
      <c r="F37" s="84">
        <v>0</v>
      </c>
      <c r="G37" s="91"/>
    </row>
    <row r="38" spans="1:7" x14ac:dyDescent="0.25">
      <c r="A38" s="91">
        <v>25</v>
      </c>
      <c r="B38" s="678"/>
      <c r="C38" s="87" t="s">
        <v>33</v>
      </c>
      <c r="D38" s="84">
        <v>6</v>
      </c>
      <c r="E38" s="84">
        <v>1</v>
      </c>
      <c r="F38" s="84">
        <v>0</v>
      </c>
      <c r="G38" s="91"/>
    </row>
    <row r="39" spans="1:7" x14ac:dyDescent="0.25">
      <c r="A39" s="91">
        <v>26</v>
      </c>
      <c r="B39" s="255">
        <v>63</v>
      </c>
      <c r="C39" s="87" t="s">
        <v>32</v>
      </c>
      <c r="D39" s="84">
        <v>1</v>
      </c>
      <c r="E39" s="84">
        <v>1</v>
      </c>
      <c r="F39" s="84">
        <v>0</v>
      </c>
      <c r="G39" s="91"/>
    </row>
    <row r="40" spans="1:7" x14ac:dyDescent="0.25">
      <c r="A40" s="91">
        <v>27</v>
      </c>
      <c r="B40" s="255">
        <v>83</v>
      </c>
      <c r="C40" s="87" t="s">
        <v>236</v>
      </c>
      <c r="D40" s="84">
        <v>1</v>
      </c>
      <c r="E40" s="84">
        <v>1</v>
      </c>
      <c r="F40" s="84">
        <v>0</v>
      </c>
      <c r="G40" s="91"/>
    </row>
    <row r="41" spans="1:7" x14ac:dyDescent="0.25">
      <c r="A41" s="91">
        <v>28</v>
      </c>
      <c r="B41" s="122">
        <v>110</v>
      </c>
      <c r="C41" s="238" t="s">
        <v>28</v>
      </c>
      <c r="D41" s="84">
        <v>1</v>
      </c>
      <c r="E41" s="84">
        <v>1</v>
      </c>
      <c r="F41" s="84">
        <v>0</v>
      </c>
      <c r="G41" s="91"/>
    </row>
    <row r="42" spans="1:7" x14ac:dyDescent="0.25">
      <c r="A42" s="253"/>
      <c r="B42" s="252"/>
      <c r="C42" s="249" t="s">
        <v>24</v>
      </c>
      <c r="D42" s="251">
        <f>SUM(D30:D41)</f>
        <v>24</v>
      </c>
      <c r="E42" s="79">
        <f xml:space="preserve"> SUM(E30:E41)</f>
        <v>15</v>
      </c>
      <c r="F42" s="83">
        <f>SUM(F30:F41)</f>
        <v>0</v>
      </c>
      <c r="G42" s="67"/>
    </row>
    <row r="43" spans="1:7" x14ac:dyDescent="0.25">
      <c r="A43" s="253"/>
      <c r="B43" s="84"/>
      <c r="C43" s="197" t="s">
        <v>41</v>
      </c>
      <c r="D43" s="251">
        <f xml:space="preserve"> SUM(D21+D42)</f>
        <v>67</v>
      </c>
      <c r="E43" s="256">
        <f>E21+E42</f>
        <v>54</v>
      </c>
      <c r="F43" s="83">
        <f>SUM(F21+F42)</f>
        <v>0</v>
      </c>
      <c r="G43" s="154"/>
    </row>
    <row r="44" spans="1:7" x14ac:dyDescent="0.25">
      <c r="A44" s="253"/>
      <c r="B44" s="84"/>
      <c r="C44" s="197" t="s">
        <v>150</v>
      </c>
      <c r="D44" s="251">
        <f xml:space="preserve"> SUM(D21+D28+D42)</f>
        <v>144</v>
      </c>
      <c r="E44" s="79">
        <f xml:space="preserve"> SUM(E21+E28+E42)</f>
        <v>114</v>
      </c>
      <c r="F44" s="83">
        <f>SUM(F21+F28+F42)</f>
        <v>7</v>
      </c>
      <c r="G44" s="175"/>
    </row>
    <row r="45" spans="1:7" x14ac:dyDescent="0.25">
      <c r="A45" s="60"/>
      <c r="B45" s="61"/>
      <c r="C45" s="144"/>
      <c r="D45" s="60"/>
      <c r="E45" s="60"/>
      <c r="F45" s="61"/>
      <c r="G45" s="60"/>
    </row>
    <row r="46" spans="1:7" x14ac:dyDescent="0.25">
      <c r="A46" s="60"/>
      <c r="B46" s="61"/>
      <c r="C46" s="64" t="s">
        <v>42</v>
      </c>
      <c r="D46" s="60"/>
      <c r="E46" s="60" t="s">
        <v>43</v>
      </c>
      <c r="F46" s="61"/>
      <c r="G46" s="60"/>
    </row>
    <row r="47" spans="1:7" x14ac:dyDescent="0.25">
      <c r="C47" s="64"/>
    </row>
    <row r="49" spans="3:3" x14ac:dyDescent="0.25">
      <c r="C49" s="60" t="s">
        <v>126</v>
      </c>
    </row>
    <row r="50" spans="3:3" x14ac:dyDescent="0.25">
      <c r="C50" s="60" t="s">
        <v>127</v>
      </c>
    </row>
    <row r="51" spans="3:3" x14ac:dyDescent="0.25">
      <c r="C51" s="60" t="s">
        <v>128</v>
      </c>
    </row>
    <row r="52" spans="3:3" x14ac:dyDescent="0.25">
      <c r="C52" s="179" t="s">
        <v>129</v>
      </c>
    </row>
  </sheetData>
  <mergeCells count="12">
    <mergeCell ref="B37:B38"/>
    <mergeCell ref="B15:B17"/>
    <mergeCell ref="B19:B20"/>
    <mergeCell ref="A22:G22"/>
    <mergeCell ref="B25:B26"/>
    <mergeCell ref="A29:G29"/>
    <mergeCell ref="B34:B35"/>
    <mergeCell ref="A6:G6"/>
    <mergeCell ref="A9:G9"/>
    <mergeCell ref="B10:B11"/>
    <mergeCell ref="B13:B14"/>
    <mergeCell ref="B30:B3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topLeftCell="A10" zoomScale="145" zoomScaleNormal="145" workbookViewId="0">
      <selection activeCell="C55" sqref="C55"/>
    </sheetView>
  </sheetViews>
  <sheetFormatPr defaultRowHeight="15" x14ac:dyDescent="0.25"/>
  <cols>
    <col min="1" max="1" width="4.7109375" style="63" customWidth="1"/>
    <col min="2" max="2" width="5" style="63" customWidth="1"/>
    <col min="3" max="3" width="28.140625" style="178" customWidth="1"/>
    <col min="4" max="4" width="13.7109375" style="178" customWidth="1"/>
    <col min="5" max="5" width="10.140625" style="178" customWidth="1"/>
    <col min="6" max="6" width="11.85546875" style="178" customWidth="1"/>
    <col min="7" max="7" width="13" style="63" customWidth="1"/>
  </cols>
  <sheetData>
    <row r="1" spans="1:7" x14ac:dyDescent="0.25">
      <c r="A1" s="60"/>
      <c r="B1" s="61"/>
      <c r="C1" s="60"/>
      <c r="D1" s="60"/>
      <c r="E1" s="60"/>
      <c r="F1" s="61"/>
      <c r="G1" s="62" t="s">
        <v>0</v>
      </c>
    </row>
    <row r="2" spans="1:7" x14ac:dyDescent="0.25">
      <c r="A2" s="60"/>
      <c r="B2" s="61"/>
      <c r="C2" s="60"/>
      <c r="D2" s="60"/>
      <c r="E2" s="60"/>
      <c r="F2" s="61"/>
      <c r="G2" s="62" t="s">
        <v>1</v>
      </c>
    </row>
    <row r="3" spans="1:7" x14ac:dyDescent="0.25">
      <c r="A3" s="60"/>
      <c r="B3" s="61"/>
      <c r="C3" s="60"/>
      <c r="D3" s="60"/>
      <c r="E3" s="60"/>
      <c r="F3" s="61"/>
      <c r="G3" s="62" t="s">
        <v>2</v>
      </c>
    </row>
    <row r="4" spans="1:7" x14ac:dyDescent="0.25">
      <c r="A4" s="60"/>
      <c r="B4" s="61"/>
      <c r="C4" s="64"/>
      <c r="D4" s="60"/>
      <c r="E4" s="60"/>
      <c r="F4" s="61"/>
      <c r="G4" s="62" t="s">
        <v>3</v>
      </c>
    </row>
    <row r="5" spans="1:7" x14ac:dyDescent="0.25">
      <c r="A5" s="60"/>
      <c r="B5" s="61"/>
      <c r="C5" s="64"/>
      <c r="D5" s="60"/>
      <c r="E5" s="60"/>
      <c r="F5" s="61"/>
      <c r="G5" s="62" t="s">
        <v>237</v>
      </c>
    </row>
    <row r="6" spans="1:7" x14ac:dyDescent="0.25">
      <c r="A6" s="671" t="s">
        <v>238</v>
      </c>
      <c r="B6" s="671"/>
      <c r="C6" s="671"/>
      <c r="D6" s="671"/>
      <c r="E6" s="671"/>
      <c r="F6" s="671"/>
      <c r="G6" s="671"/>
    </row>
    <row r="7" spans="1:7" x14ac:dyDescent="0.25">
      <c r="A7" s="60"/>
      <c r="B7" s="61"/>
      <c r="C7" s="64"/>
      <c r="D7" s="60"/>
      <c r="E7" s="60"/>
      <c r="F7" s="61"/>
      <c r="G7" s="62"/>
    </row>
    <row r="8" spans="1:7" ht="31.5" x14ac:dyDescent="0.25">
      <c r="A8" s="259" t="s">
        <v>6</v>
      </c>
      <c r="B8" s="259" t="s">
        <v>7</v>
      </c>
      <c r="C8" s="66" t="s">
        <v>8</v>
      </c>
      <c r="D8" s="259" t="s">
        <v>9</v>
      </c>
      <c r="E8" s="259" t="s">
        <v>10</v>
      </c>
      <c r="F8" s="259" t="s">
        <v>11</v>
      </c>
      <c r="G8" s="259" t="s">
        <v>12</v>
      </c>
    </row>
    <row r="9" spans="1:7" x14ac:dyDescent="0.25">
      <c r="A9" s="665" t="s">
        <v>13</v>
      </c>
      <c r="B9" s="666"/>
      <c r="C9" s="666"/>
      <c r="D9" s="666"/>
      <c r="E9" s="666"/>
      <c r="F9" s="666"/>
      <c r="G9" s="667"/>
    </row>
    <row r="10" spans="1:7" x14ac:dyDescent="0.25">
      <c r="A10" s="67">
        <v>1</v>
      </c>
      <c r="B10" s="673">
        <v>2</v>
      </c>
      <c r="C10" s="68" t="s">
        <v>174</v>
      </c>
      <c r="D10" s="67">
        <v>3</v>
      </c>
      <c r="E10" s="67">
        <v>4</v>
      </c>
      <c r="F10" s="67">
        <v>1</v>
      </c>
      <c r="G10" s="67"/>
    </row>
    <row r="11" spans="1:7" x14ac:dyDescent="0.25">
      <c r="A11" s="67">
        <v>2</v>
      </c>
      <c r="B11" s="674"/>
      <c r="C11" s="68" t="s">
        <v>19</v>
      </c>
      <c r="D11" s="67">
        <v>2</v>
      </c>
      <c r="E11" s="67">
        <v>2</v>
      </c>
      <c r="F11" s="67">
        <v>0</v>
      </c>
      <c r="G11" s="67"/>
    </row>
    <row r="12" spans="1:7" x14ac:dyDescent="0.25">
      <c r="A12" s="67">
        <v>3</v>
      </c>
      <c r="B12" s="260">
        <v>3</v>
      </c>
      <c r="C12" s="68" t="s">
        <v>17</v>
      </c>
      <c r="D12" s="67">
        <v>10</v>
      </c>
      <c r="E12" s="67">
        <v>2</v>
      </c>
      <c r="F12" s="67">
        <v>7</v>
      </c>
      <c r="G12" s="67"/>
    </row>
    <row r="13" spans="1:7" x14ac:dyDescent="0.25">
      <c r="A13" s="67">
        <v>4</v>
      </c>
      <c r="B13" s="673">
        <v>5</v>
      </c>
      <c r="C13" s="68" t="s">
        <v>47</v>
      </c>
      <c r="D13" s="67">
        <v>1</v>
      </c>
      <c r="E13" s="67">
        <v>1</v>
      </c>
      <c r="F13" s="67">
        <v>3</v>
      </c>
      <c r="G13" s="67"/>
    </row>
    <row r="14" spans="1:7" x14ac:dyDescent="0.25">
      <c r="A14" s="67">
        <v>5</v>
      </c>
      <c r="B14" s="674"/>
      <c r="C14" s="76" t="s">
        <v>69</v>
      </c>
      <c r="D14" s="67">
        <v>1</v>
      </c>
      <c r="E14" s="67">
        <v>1</v>
      </c>
      <c r="F14" s="67">
        <v>0</v>
      </c>
      <c r="G14" s="250"/>
    </row>
    <row r="15" spans="1:7" x14ac:dyDescent="0.25">
      <c r="A15" s="67">
        <v>6</v>
      </c>
      <c r="B15" s="673">
        <v>17</v>
      </c>
      <c r="C15" s="69" t="s">
        <v>19</v>
      </c>
      <c r="D15" s="67">
        <v>2</v>
      </c>
      <c r="E15" s="67">
        <v>2</v>
      </c>
      <c r="F15" s="67">
        <v>0</v>
      </c>
      <c r="G15" s="67"/>
    </row>
    <row r="16" spans="1:7" x14ac:dyDescent="0.25">
      <c r="A16" s="67">
        <v>7</v>
      </c>
      <c r="B16" s="674"/>
      <c r="C16" s="69" t="s">
        <v>219</v>
      </c>
      <c r="D16" s="67">
        <v>1</v>
      </c>
      <c r="E16" s="67">
        <v>1</v>
      </c>
      <c r="F16" s="67">
        <v>2</v>
      </c>
      <c r="G16" s="67"/>
    </row>
    <row r="17" spans="1:7" x14ac:dyDescent="0.25">
      <c r="A17" s="67">
        <v>8</v>
      </c>
      <c r="B17" s="680">
        <v>19</v>
      </c>
      <c r="C17" s="69" t="s">
        <v>22</v>
      </c>
      <c r="D17" s="67">
        <v>3</v>
      </c>
      <c r="E17" s="67">
        <v>3</v>
      </c>
      <c r="F17" s="67">
        <v>8</v>
      </c>
      <c r="G17" s="124"/>
    </row>
    <row r="18" spans="1:7" ht="34.5" x14ac:dyDescent="0.25">
      <c r="A18" s="67">
        <v>9</v>
      </c>
      <c r="B18" s="674"/>
      <c r="C18" s="69" t="s">
        <v>161</v>
      </c>
      <c r="D18" s="67">
        <v>3</v>
      </c>
      <c r="E18" s="67">
        <v>11</v>
      </c>
      <c r="F18" s="67">
        <v>5</v>
      </c>
      <c r="G18" s="124" t="s">
        <v>230</v>
      </c>
    </row>
    <row r="19" spans="1:7" x14ac:dyDescent="0.25">
      <c r="A19" s="67">
        <v>10</v>
      </c>
      <c r="B19" s="673">
        <v>26</v>
      </c>
      <c r="C19" s="69" t="s">
        <v>109</v>
      </c>
      <c r="D19" s="67">
        <v>3</v>
      </c>
      <c r="E19" s="67">
        <v>3</v>
      </c>
      <c r="F19" s="67">
        <v>2</v>
      </c>
      <c r="G19" s="124"/>
    </row>
    <row r="20" spans="1:7" x14ac:dyDescent="0.25">
      <c r="A20" s="67">
        <v>11</v>
      </c>
      <c r="B20" s="674"/>
      <c r="C20" s="69" t="s">
        <v>219</v>
      </c>
      <c r="D20" s="67">
        <v>1</v>
      </c>
      <c r="E20" s="67">
        <v>1</v>
      </c>
      <c r="F20" s="67">
        <v>0</v>
      </c>
      <c r="G20" s="124"/>
    </row>
    <row r="21" spans="1:7" x14ac:dyDescent="0.25">
      <c r="A21" s="67">
        <v>12</v>
      </c>
      <c r="B21" s="673">
        <v>40</v>
      </c>
      <c r="C21" s="69" t="s">
        <v>46</v>
      </c>
      <c r="D21" s="67">
        <v>3</v>
      </c>
      <c r="E21" s="67">
        <v>3</v>
      </c>
      <c r="F21" s="67">
        <v>1</v>
      </c>
      <c r="G21" s="124"/>
    </row>
    <row r="22" spans="1:7" x14ac:dyDescent="0.25">
      <c r="A22" s="67">
        <v>13</v>
      </c>
      <c r="B22" s="674"/>
      <c r="C22" s="69" t="s">
        <v>109</v>
      </c>
      <c r="D22" s="67">
        <v>1</v>
      </c>
      <c r="E22" s="67">
        <v>1</v>
      </c>
      <c r="F22" s="67">
        <v>0</v>
      </c>
      <c r="G22" s="124"/>
    </row>
    <row r="23" spans="1:7" x14ac:dyDescent="0.25">
      <c r="A23" s="261"/>
      <c r="B23" s="262"/>
      <c r="C23" s="194" t="s">
        <v>24</v>
      </c>
      <c r="D23" s="79">
        <f>SUM(D10:D22)</f>
        <v>34</v>
      </c>
      <c r="E23" s="256">
        <f>SUM(E10:E22)</f>
        <v>35</v>
      </c>
      <c r="F23" s="259">
        <f>SUM(F10:F22)</f>
        <v>29</v>
      </c>
      <c r="G23" s="153"/>
    </row>
    <row r="24" spans="1:7" x14ac:dyDescent="0.25">
      <c r="A24" s="668" t="s">
        <v>25</v>
      </c>
      <c r="B24" s="669"/>
      <c r="C24" s="669"/>
      <c r="D24" s="669"/>
      <c r="E24" s="669"/>
      <c r="F24" s="669"/>
      <c r="G24" s="670"/>
    </row>
    <row r="25" spans="1:7" ht="33.75" x14ac:dyDescent="0.25">
      <c r="A25" s="261">
        <v>14</v>
      </c>
      <c r="B25" s="261">
        <v>1</v>
      </c>
      <c r="C25" s="239" t="s">
        <v>216</v>
      </c>
      <c r="D25" s="261">
        <v>2</v>
      </c>
      <c r="E25" s="261">
        <v>2</v>
      </c>
      <c r="F25" s="261">
        <v>0</v>
      </c>
      <c r="G25" s="67" t="s">
        <v>247</v>
      </c>
    </row>
    <row r="26" spans="1:7" ht="33.75" x14ac:dyDescent="0.25">
      <c r="A26" s="261">
        <v>15</v>
      </c>
      <c r="B26" s="261">
        <v>2</v>
      </c>
      <c r="C26" s="239" t="s">
        <v>174</v>
      </c>
      <c r="D26" s="261">
        <v>16</v>
      </c>
      <c r="E26" s="261">
        <v>16</v>
      </c>
      <c r="F26" s="261">
        <v>0</v>
      </c>
      <c r="G26" s="67" t="s">
        <v>250</v>
      </c>
    </row>
    <row r="27" spans="1:7" ht="33.75" x14ac:dyDescent="0.25">
      <c r="A27" s="261">
        <v>16</v>
      </c>
      <c r="B27" s="261">
        <v>2</v>
      </c>
      <c r="C27" s="239" t="s">
        <v>19</v>
      </c>
      <c r="D27" s="261">
        <v>17</v>
      </c>
      <c r="E27" s="261">
        <v>7</v>
      </c>
      <c r="F27" s="261">
        <v>9</v>
      </c>
      <c r="G27" s="67" t="s">
        <v>249</v>
      </c>
    </row>
    <row r="28" spans="1:7" ht="33.75" x14ac:dyDescent="0.25">
      <c r="A28" s="261">
        <v>17</v>
      </c>
      <c r="B28" s="260">
        <v>19</v>
      </c>
      <c r="C28" s="239" t="s">
        <v>21</v>
      </c>
      <c r="D28" s="261">
        <v>30</v>
      </c>
      <c r="E28" s="261">
        <v>30</v>
      </c>
      <c r="F28" s="261">
        <v>0</v>
      </c>
      <c r="G28" s="67" t="s">
        <v>247</v>
      </c>
    </row>
    <row r="29" spans="1:7" x14ac:dyDescent="0.25">
      <c r="A29" s="261">
        <v>18</v>
      </c>
      <c r="B29" s="261">
        <v>40</v>
      </c>
      <c r="C29" s="239" t="s">
        <v>46</v>
      </c>
      <c r="D29" s="261">
        <v>10</v>
      </c>
      <c r="E29" s="261">
        <v>8</v>
      </c>
      <c r="F29" s="261">
        <v>2</v>
      </c>
      <c r="G29" s="261"/>
    </row>
    <row r="30" spans="1:7" x14ac:dyDescent="0.25">
      <c r="A30" s="67"/>
      <c r="B30" s="261"/>
      <c r="C30" s="194" t="s">
        <v>26</v>
      </c>
      <c r="D30" s="259">
        <f>SUM(D25:D29)</f>
        <v>75</v>
      </c>
      <c r="E30" s="256">
        <f>SUM(E25:E29)</f>
        <v>63</v>
      </c>
      <c r="F30" s="83">
        <f>SUM(F25:F29)</f>
        <v>11</v>
      </c>
      <c r="G30" s="80"/>
    </row>
    <row r="31" spans="1:7" x14ac:dyDescent="0.25">
      <c r="A31" s="668" t="s">
        <v>27</v>
      </c>
      <c r="B31" s="669"/>
      <c r="C31" s="669"/>
      <c r="D31" s="669"/>
      <c r="E31" s="669"/>
      <c r="F31" s="669"/>
      <c r="G31" s="670"/>
    </row>
    <row r="32" spans="1:7" x14ac:dyDescent="0.25">
      <c r="A32" s="91">
        <v>19</v>
      </c>
      <c r="B32" s="211">
        <v>2</v>
      </c>
      <c r="C32" s="87" t="s">
        <v>239</v>
      </c>
      <c r="D32" s="84">
        <v>1</v>
      </c>
      <c r="E32" s="84">
        <v>1</v>
      </c>
      <c r="F32" s="84">
        <v>0</v>
      </c>
      <c r="G32" s="91"/>
    </row>
    <row r="33" spans="1:7" x14ac:dyDescent="0.25">
      <c r="A33" s="91">
        <v>20</v>
      </c>
      <c r="B33" s="211">
        <v>5</v>
      </c>
      <c r="C33" s="87" t="s">
        <v>112</v>
      </c>
      <c r="D33" s="84">
        <v>1</v>
      </c>
      <c r="E33" s="84">
        <v>1</v>
      </c>
      <c r="F33" s="84">
        <v>0</v>
      </c>
      <c r="G33" s="91"/>
    </row>
    <row r="34" spans="1:7" x14ac:dyDescent="0.25">
      <c r="A34" s="91">
        <v>21</v>
      </c>
      <c r="B34" s="265">
        <v>14</v>
      </c>
      <c r="C34" s="87" t="s">
        <v>193</v>
      </c>
      <c r="D34" s="84">
        <v>1</v>
      </c>
      <c r="E34" s="84">
        <v>1</v>
      </c>
      <c r="F34" s="84">
        <v>1</v>
      </c>
      <c r="G34" s="91"/>
    </row>
    <row r="35" spans="1:7" x14ac:dyDescent="0.25">
      <c r="A35" s="91">
        <v>22</v>
      </c>
      <c r="B35" s="267">
        <v>17</v>
      </c>
      <c r="C35" s="87" t="s">
        <v>89</v>
      </c>
      <c r="D35" s="84">
        <v>1</v>
      </c>
      <c r="E35" s="84">
        <v>1</v>
      </c>
      <c r="F35" s="84">
        <v>1</v>
      </c>
      <c r="G35" s="91"/>
    </row>
    <row r="36" spans="1:7" x14ac:dyDescent="0.25">
      <c r="A36" s="91">
        <v>23</v>
      </c>
      <c r="B36" s="683">
        <v>28</v>
      </c>
      <c r="C36" s="87" t="s">
        <v>49</v>
      </c>
      <c r="D36" s="84">
        <v>1</v>
      </c>
      <c r="E36" s="84">
        <v>1</v>
      </c>
      <c r="F36" s="84">
        <v>0</v>
      </c>
      <c r="G36" s="91"/>
    </row>
    <row r="37" spans="1:7" x14ac:dyDescent="0.25">
      <c r="A37" s="91">
        <v>24</v>
      </c>
      <c r="B37" s="682"/>
      <c r="C37" s="87" t="s">
        <v>196</v>
      </c>
      <c r="D37" s="84">
        <v>1</v>
      </c>
      <c r="E37" s="84">
        <v>1</v>
      </c>
      <c r="F37" s="84">
        <v>0</v>
      </c>
      <c r="G37" s="91"/>
    </row>
    <row r="38" spans="1:7" ht="23.25" x14ac:dyDescent="0.25">
      <c r="A38" s="91">
        <v>25</v>
      </c>
      <c r="B38" s="264">
        <v>41</v>
      </c>
      <c r="C38" s="238" t="s">
        <v>240</v>
      </c>
      <c r="D38" s="84">
        <v>1</v>
      </c>
      <c r="E38" s="84">
        <v>1</v>
      </c>
      <c r="F38" s="84">
        <v>0</v>
      </c>
      <c r="G38" s="91"/>
    </row>
    <row r="39" spans="1:7" ht="23.25" x14ac:dyDescent="0.25">
      <c r="A39" s="91">
        <v>26</v>
      </c>
      <c r="B39" s="211">
        <v>45</v>
      </c>
      <c r="C39" s="238" t="s">
        <v>241</v>
      </c>
      <c r="D39" s="84">
        <v>1</v>
      </c>
      <c r="E39" s="84">
        <v>1</v>
      </c>
      <c r="F39" s="84">
        <v>0</v>
      </c>
      <c r="G39" s="91"/>
    </row>
    <row r="40" spans="1:7" x14ac:dyDescent="0.25">
      <c r="A40" s="91">
        <v>27</v>
      </c>
      <c r="B40" s="211">
        <v>50</v>
      </c>
      <c r="C40" s="238" t="s">
        <v>242</v>
      </c>
      <c r="D40" s="84">
        <v>1</v>
      </c>
      <c r="E40" s="84">
        <v>1</v>
      </c>
      <c r="F40" s="84">
        <v>0</v>
      </c>
      <c r="G40" s="91"/>
    </row>
    <row r="41" spans="1:7" x14ac:dyDescent="0.25">
      <c r="A41" s="91">
        <v>28</v>
      </c>
      <c r="B41" s="683">
        <v>52</v>
      </c>
      <c r="C41" s="238" t="s">
        <v>248</v>
      </c>
      <c r="D41" s="84">
        <v>1</v>
      </c>
      <c r="E41" s="84">
        <v>1</v>
      </c>
      <c r="F41" s="84">
        <v>0</v>
      </c>
      <c r="G41" s="91"/>
    </row>
    <row r="42" spans="1:7" ht="34.5" x14ac:dyDescent="0.25">
      <c r="A42" s="91">
        <v>29</v>
      </c>
      <c r="B42" s="682"/>
      <c r="C42" s="238" t="s">
        <v>243</v>
      </c>
      <c r="D42" s="84">
        <v>1</v>
      </c>
      <c r="E42" s="84">
        <v>1</v>
      </c>
      <c r="F42" s="84">
        <v>0</v>
      </c>
      <c r="G42" s="91"/>
    </row>
    <row r="43" spans="1:7" x14ac:dyDescent="0.25">
      <c r="A43" s="91">
        <v>30</v>
      </c>
      <c r="B43" s="122">
        <v>53</v>
      </c>
      <c r="C43" s="87" t="s">
        <v>208</v>
      </c>
      <c r="D43" s="84">
        <v>1</v>
      </c>
      <c r="E43" s="84">
        <v>1</v>
      </c>
      <c r="F43" s="84">
        <v>0</v>
      </c>
      <c r="G43" s="91"/>
    </row>
    <row r="44" spans="1:7" x14ac:dyDescent="0.25">
      <c r="A44" s="91">
        <v>31</v>
      </c>
      <c r="B44" s="263">
        <v>56</v>
      </c>
      <c r="C44" s="87" t="s">
        <v>235</v>
      </c>
      <c r="D44" s="84">
        <v>2</v>
      </c>
      <c r="E44" s="84">
        <v>2</v>
      </c>
      <c r="F44" s="84">
        <v>0</v>
      </c>
      <c r="G44" s="91"/>
    </row>
    <row r="45" spans="1:7" x14ac:dyDescent="0.25">
      <c r="A45" s="91">
        <v>32</v>
      </c>
      <c r="B45" s="679">
        <v>57</v>
      </c>
      <c r="C45" s="87" t="s">
        <v>244</v>
      </c>
      <c r="D45" s="84">
        <v>1</v>
      </c>
      <c r="E45" s="84">
        <v>1</v>
      </c>
      <c r="F45" s="84">
        <v>0</v>
      </c>
      <c r="G45" s="91"/>
    </row>
    <row r="46" spans="1:7" x14ac:dyDescent="0.25">
      <c r="A46" s="91">
        <v>33</v>
      </c>
      <c r="B46" s="677"/>
      <c r="C46" s="87" t="s">
        <v>209</v>
      </c>
      <c r="D46" s="84">
        <v>1</v>
      </c>
      <c r="E46" s="84">
        <v>1</v>
      </c>
      <c r="F46" s="84">
        <v>0</v>
      </c>
      <c r="G46" s="91"/>
    </row>
    <row r="47" spans="1:7" x14ac:dyDescent="0.25">
      <c r="A47" s="91">
        <v>34</v>
      </c>
      <c r="B47" s="678"/>
      <c r="C47" s="87" t="s">
        <v>33</v>
      </c>
      <c r="D47" s="84">
        <v>5</v>
      </c>
      <c r="E47" s="84">
        <v>4</v>
      </c>
      <c r="F47" s="84">
        <v>1</v>
      </c>
      <c r="G47" s="91"/>
    </row>
    <row r="48" spans="1:7" x14ac:dyDescent="0.25">
      <c r="A48" s="91">
        <v>35</v>
      </c>
      <c r="B48" s="263">
        <v>64</v>
      </c>
      <c r="C48" s="87" t="s">
        <v>245</v>
      </c>
      <c r="D48" s="84">
        <v>1</v>
      </c>
      <c r="E48" s="84">
        <v>1</v>
      </c>
      <c r="F48" s="84">
        <v>0</v>
      </c>
      <c r="G48" s="91"/>
    </row>
    <row r="49" spans="1:7" x14ac:dyDescent="0.25">
      <c r="A49" s="91">
        <v>36</v>
      </c>
      <c r="B49" s="263">
        <v>83</v>
      </c>
      <c r="C49" s="87" t="s">
        <v>246</v>
      </c>
      <c r="D49" s="84">
        <v>1</v>
      </c>
      <c r="E49" s="84">
        <v>1</v>
      </c>
      <c r="F49" s="84">
        <v>0</v>
      </c>
      <c r="G49" s="91"/>
    </row>
    <row r="50" spans="1:7" x14ac:dyDescent="0.25">
      <c r="A50" s="91">
        <v>37</v>
      </c>
      <c r="B50" s="122">
        <v>87</v>
      </c>
      <c r="C50" s="238" t="s">
        <v>224</v>
      </c>
      <c r="D50" s="84">
        <v>1</v>
      </c>
      <c r="E50" s="84">
        <v>1</v>
      </c>
      <c r="F50" s="84">
        <v>0</v>
      </c>
      <c r="G50" s="91"/>
    </row>
    <row r="51" spans="1:7" x14ac:dyDescent="0.25">
      <c r="A51" s="261"/>
      <c r="B51" s="260"/>
      <c r="C51" s="249" t="s">
        <v>24</v>
      </c>
      <c r="D51" s="266">
        <f>SUM(D32:D50)</f>
        <v>24</v>
      </c>
      <c r="E51" s="79">
        <f xml:space="preserve"> SUM(E32:E50)</f>
        <v>23</v>
      </c>
      <c r="F51" s="83">
        <f>SUM(F32:F50)</f>
        <v>3</v>
      </c>
      <c r="G51" s="67"/>
    </row>
    <row r="52" spans="1:7" x14ac:dyDescent="0.25">
      <c r="A52" s="261"/>
      <c r="B52" s="84"/>
      <c r="C52" s="197" t="s">
        <v>41</v>
      </c>
      <c r="D52" s="259">
        <f xml:space="preserve"> SUM(D23+D51)</f>
        <v>58</v>
      </c>
      <c r="E52" s="256">
        <f>E23+E51</f>
        <v>58</v>
      </c>
      <c r="F52" s="83">
        <f>SUM(F23+F51)</f>
        <v>32</v>
      </c>
      <c r="G52" s="154"/>
    </row>
    <row r="53" spans="1:7" x14ac:dyDescent="0.25">
      <c r="A53" s="261"/>
      <c r="B53" s="84"/>
      <c r="C53" s="197" t="s">
        <v>150</v>
      </c>
      <c r="D53" s="259">
        <f xml:space="preserve"> SUM(D23+D30+D51)</f>
        <v>133</v>
      </c>
      <c r="E53" s="79">
        <f xml:space="preserve"> SUM(E23+E30+E51)</f>
        <v>121</v>
      </c>
      <c r="F53" s="83">
        <f>SUM(F23+F30+F51)</f>
        <v>43</v>
      </c>
      <c r="G53" s="175"/>
    </row>
    <row r="54" spans="1:7" x14ac:dyDescent="0.25">
      <c r="A54" s="60"/>
      <c r="B54" s="61"/>
      <c r="C54" s="144"/>
      <c r="D54" s="60"/>
      <c r="E54" s="60"/>
      <c r="F54" s="61"/>
      <c r="G54" s="60"/>
    </row>
    <row r="55" spans="1:7" x14ac:dyDescent="0.25">
      <c r="A55" s="60"/>
      <c r="B55" s="61"/>
      <c r="C55" s="64" t="s">
        <v>42</v>
      </c>
      <c r="D55" s="60"/>
      <c r="E55" s="60" t="s">
        <v>43</v>
      </c>
      <c r="F55" s="61"/>
      <c r="G55" s="60"/>
    </row>
    <row r="56" spans="1:7" x14ac:dyDescent="0.25">
      <c r="C56" s="64"/>
    </row>
    <row r="58" spans="1:7" x14ac:dyDescent="0.25">
      <c r="C58" s="60" t="s">
        <v>126</v>
      </c>
    </row>
    <row r="59" spans="1:7" x14ac:dyDescent="0.25">
      <c r="C59" s="60" t="s">
        <v>127</v>
      </c>
    </row>
    <row r="60" spans="1:7" x14ac:dyDescent="0.25">
      <c r="C60" s="60" t="s">
        <v>128</v>
      </c>
    </row>
    <row r="61" spans="1:7" x14ac:dyDescent="0.25">
      <c r="C61" s="179" t="s">
        <v>129</v>
      </c>
    </row>
  </sheetData>
  <mergeCells count="13">
    <mergeCell ref="A24:G24"/>
    <mergeCell ref="A31:G31"/>
    <mergeCell ref="B45:B47"/>
    <mergeCell ref="B36:B37"/>
    <mergeCell ref="A6:G6"/>
    <mergeCell ref="A9:G9"/>
    <mergeCell ref="B10:B11"/>
    <mergeCell ref="B15:B16"/>
    <mergeCell ref="B17:B18"/>
    <mergeCell ref="B21:B22"/>
    <mergeCell ref="B19:B20"/>
    <mergeCell ref="B13:B14"/>
    <mergeCell ref="B41:B42"/>
  </mergeCells>
  <pageMargins left="0.7" right="0.7" top="0.75" bottom="0.75" header="0.3" footer="0.3"/>
  <pageSetup paperSize="9" scale="71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topLeftCell="A13" zoomScale="130" zoomScaleNormal="130" workbookViewId="0">
      <selection activeCell="C55" sqref="C55"/>
    </sheetView>
  </sheetViews>
  <sheetFormatPr defaultRowHeight="15" x14ac:dyDescent="0.25"/>
  <cols>
    <col min="1" max="1" width="4.7109375" style="63" customWidth="1"/>
    <col min="2" max="2" width="5" style="279" customWidth="1"/>
    <col min="3" max="3" width="28.140625" style="178" customWidth="1"/>
    <col min="4" max="4" width="13.7109375" style="178" customWidth="1"/>
    <col min="5" max="5" width="10.140625" style="178" customWidth="1"/>
    <col min="6" max="6" width="11.85546875" style="178" customWidth="1"/>
    <col min="7" max="7" width="13" style="63" customWidth="1"/>
  </cols>
  <sheetData>
    <row r="1" spans="1:7" x14ac:dyDescent="0.25">
      <c r="A1" s="60"/>
      <c r="B1" s="61"/>
      <c r="C1" s="60"/>
      <c r="D1" s="60"/>
      <c r="E1" s="60"/>
      <c r="F1" s="61"/>
      <c r="G1" s="62" t="s">
        <v>0</v>
      </c>
    </row>
    <row r="2" spans="1:7" x14ac:dyDescent="0.25">
      <c r="A2" s="60"/>
      <c r="B2" s="61"/>
      <c r="C2" s="60"/>
      <c r="D2" s="60"/>
      <c r="E2" s="60"/>
      <c r="F2" s="61"/>
      <c r="G2" s="62" t="s">
        <v>1</v>
      </c>
    </row>
    <row r="3" spans="1:7" x14ac:dyDescent="0.25">
      <c r="A3" s="60"/>
      <c r="B3" s="61"/>
      <c r="C3" s="60"/>
      <c r="D3" s="60"/>
      <c r="E3" s="60"/>
      <c r="F3" s="61"/>
      <c r="G3" s="62" t="s">
        <v>2</v>
      </c>
    </row>
    <row r="4" spans="1:7" x14ac:dyDescent="0.25">
      <c r="A4" s="60"/>
      <c r="B4" s="61"/>
      <c r="C4" s="64"/>
      <c r="D4" s="60"/>
      <c r="E4" s="60"/>
      <c r="F4" s="61"/>
      <c r="G4" s="62" t="s">
        <v>3</v>
      </c>
    </row>
    <row r="5" spans="1:7" x14ac:dyDescent="0.25">
      <c r="A5" s="60"/>
      <c r="B5" s="61"/>
      <c r="C5" s="64"/>
      <c r="D5" s="60"/>
      <c r="E5" s="60"/>
      <c r="F5" s="61"/>
      <c r="G5" s="62" t="s">
        <v>237</v>
      </c>
    </row>
    <row r="6" spans="1:7" x14ac:dyDescent="0.25">
      <c r="A6" s="671" t="s">
        <v>251</v>
      </c>
      <c r="B6" s="671"/>
      <c r="C6" s="671"/>
      <c r="D6" s="671"/>
      <c r="E6" s="671"/>
      <c r="F6" s="671"/>
      <c r="G6" s="671"/>
    </row>
    <row r="7" spans="1:7" x14ac:dyDescent="0.25">
      <c r="A7" s="60"/>
      <c r="B7" s="61"/>
      <c r="C7" s="64"/>
      <c r="D7" s="60"/>
      <c r="E7" s="60"/>
      <c r="F7" s="61"/>
      <c r="G7" s="62"/>
    </row>
    <row r="8" spans="1:7" ht="31.5" x14ac:dyDescent="0.25">
      <c r="A8" s="268" t="s">
        <v>6</v>
      </c>
      <c r="B8" s="268" t="s">
        <v>7</v>
      </c>
      <c r="C8" s="66" t="s">
        <v>8</v>
      </c>
      <c r="D8" s="268" t="s">
        <v>9</v>
      </c>
      <c r="E8" s="268" t="s">
        <v>10</v>
      </c>
      <c r="F8" s="268" t="s">
        <v>11</v>
      </c>
      <c r="G8" s="268" t="s">
        <v>12</v>
      </c>
    </row>
    <row r="9" spans="1:7" x14ac:dyDescent="0.25">
      <c r="A9" s="665" t="s">
        <v>13</v>
      </c>
      <c r="B9" s="666"/>
      <c r="C9" s="666"/>
      <c r="D9" s="666"/>
      <c r="E9" s="666"/>
      <c r="F9" s="666"/>
      <c r="G9" s="667"/>
    </row>
    <row r="10" spans="1:7" x14ac:dyDescent="0.25">
      <c r="A10" s="67">
        <v>1</v>
      </c>
      <c r="B10" s="67">
        <v>1</v>
      </c>
      <c r="C10" s="68" t="s">
        <v>204</v>
      </c>
      <c r="D10" s="195">
        <v>3</v>
      </c>
      <c r="E10" s="195">
        <v>1</v>
      </c>
      <c r="F10" s="67">
        <v>0</v>
      </c>
      <c r="G10" s="67"/>
    </row>
    <row r="11" spans="1:7" x14ac:dyDescent="0.25">
      <c r="A11" s="67">
        <v>2</v>
      </c>
      <c r="B11" s="673">
        <v>2</v>
      </c>
      <c r="C11" s="68" t="s">
        <v>174</v>
      </c>
      <c r="D11" s="195">
        <v>1</v>
      </c>
      <c r="E11" s="195">
        <v>1</v>
      </c>
      <c r="F11" s="67">
        <v>0</v>
      </c>
      <c r="G11" s="67"/>
    </row>
    <row r="12" spans="1:7" x14ac:dyDescent="0.25">
      <c r="A12" s="67">
        <v>3</v>
      </c>
      <c r="B12" s="674"/>
      <c r="C12" s="68" t="s">
        <v>252</v>
      </c>
      <c r="D12" s="67">
        <v>0</v>
      </c>
      <c r="E12" s="67">
        <v>0</v>
      </c>
      <c r="F12" s="67">
        <v>1</v>
      </c>
      <c r="G12" s="67"/>
    </row>
    <row r="13" spans="1:7" x14ac:dyDescent="0.25">
      <c r="A13" s="67">
        <v>4</v>
      </c>
      <c r="B13" s="270">
        <v>3</v>
      </c>
      <c r="C13" s="68" t="s">
        <v>17</v>
      </c>
      <c r="D13" s="67">
        <v>8</v>
      </c>
      <c r="E13" s="67">
        <v>0</v>
      </c>
      <c r="F13" s="67">
        <v>0</v>
      </c>
      <c r="G13" s="67"/>
    </row>
    <row r="14" spans="1:7" x14ac:dyDescent="0.25">
      <c r="A14" s="67">
        <v>5</v>
      </c>
      <c r="B14" s="673">
        <v>5</v>
      </c>
      <c r="C14" s="68"/>
      <c r="D14" s="67"/>
      <c r="E14" s="67"/>
      <c r="F14" s="67">
        <v>0</v>
      </c>
      <c r="G14" s="67"/>
    </row>
    <row r="15" spans="1:7" x14ac:dyDescent="0.25">
      <c r="A15" s="67">
        <v>6</v>
      </c>
      <c r="B15" s="674"/>
      <c r="C15" s="76"/>
      <c r="D15" s="67"/>
      <c r="E15" s="67"/>
      <c r="F15" s="67">
        <v>0</v>
      </c>
      <c r="G15" s="250"/>
    </row>
    <row r="16" spans="1:7" x14ac:dyDescent="0.25">
      <c r="A16" s="67">
        <v>7</v>
      </c>
      <c r="B16" s="673">
        <v>17</v>
      </c>
      <c r="C16" s="69" t="s">
        <v>219</v>
      </c>
      <c r="D16" s="195">
        <v>2</v>
      </c>
      <c r="E16" s="195">
        <v>2</v>
      </c>
      <c r="F16" s="67">
        <v>0</v>
      </c>
      <c r="G16" s="67"/>
    </row>
    <row r="17" spans="1:7" x14ac:dyDescent="0.25">
      <c r="A17" s="67">
        <v>8</v>
      </c>
      <c r="B17" s="674"/>
      <c r="C17" s="69"/>
      <c r="D17" s="67"/>
      <c r="E17" s="67"/>
      <c r="F17" s="67">
        <v>0</v>
      </c>
      <c r="G17" s="67"/>
    </row>
    <row r="18" spans="1:7" x14ac:dyDescent="0.25">
      <c r="A18" s="67">
        <v>9</v>
      </c>
      <c r="B18" s="680">
        <v>19</v>
      </c>
      <c r="C18" s="69" t="s">
        <v>22</v>
      </c>
      <c r="D18" s="195">
        <v>8</v>
      </c>
      <c r="E18" s="195">
        <v>8</v>
      </c>
      <c r="F18" s="67">
        <v>0</v>
      </c>
      <c r="G18" s="124"/>
    </row>
    <row r="19" spans="1:7" x14ac:dyDescent="0.25">
      <c r="A19" s="67">
        <v>10</v>
      </c>
      <c r="B19" s="674"/>
      <c r="C19" s="69" t="s">
        <v>161</v>
      </c>
      <c r="D19" s="195">
        <v>6</v>
      </c>
      <c r="E19" s="195">
        <v>6</v>
      </c>
      <c r="F19" s="67">
        <v>0</v>
      </c>
      <c r="G19" s="124"/>
    </row>
    <row r="20" spans="1:7" x14ac:dyDescent="0.25">
      <c r="A20" s="67">
        <v>11</v>
      </c>
      <c r="B20" s="673">
        <v>26</v>
      </c>
      <c r="C20" s="69" t="s">
        <v>252</v>
      </c>
      <c r="D20" s="195">
        <v>2</v>
      </c>
      <c r="E20" s="195">
        <v>2</v>
      </c>
      <c r="F20" s="67">
        <v>0</v>
      </c>
      <c r="G20" s="124"/>
    </row>
    <row r="21" spans="1:7" x14ac:dyDescent="0.25">
      <c r="A21" s="67">
        <v>12</v>
      </c>
      <c r="B21" s="674"/>
      <c r="C21" s="69"/>
      <c r="D21" s="67"/>
      <c r="E21" s="67"/>
      <c r="F21" s="67">
        <v>0</v>
      </c>
      <c r="G21" s="124"/>
    </row>
    <row r="22" spans="1:7" x14ac:dyDescent="0.25">
      <c r="A22" s="67">
        <v>13</v>
      </c>
      <c r="B22" s="269">
        <v>40</v>
      </c>
      <c r="C22" s="69" t="s">
        <v>46</v>
      </c>
      <c r="D22" s="195">
        <v>1</v>
      </c>
      <c r="E22" s="195">
        <v>1</v>
      </c>
      <c r="F22" s="67">
        <v>0</v>
      </c>
      <c r="G22" s="124"/>
    </row>
    <row r="23" spans="1:7" x14ac:dyDescent="0.25">
      <c r="A23" s="271"/>
      <c r="B23" s="272"/>
      <c r="C23" s="194" t="s">
        <v>24</v>
      </c>
      <c r="D23" s="79">
        <f>SUM(D10:D22)</f>
        <v>31</v>
      </c>
      <c r="E23" s="79">
        <f>SUM(E10:E22)</f>
        <v>21</v>
      </c>
      <c r="F23" s="268">
        <f>SUM(F10:F22)</f>
        <v>1</v>
      </c>
      <c r="G23" s="153"/>
    </row>
    <row r="24" spans="1:7" x14ac:dyDescent="0.25">
      <c r="A24" s="668" t="s">
        <v>25</v>
      </c>
      <c r="B24" s="669"/>
      <c r="C24" s="669"/>
      <c r="D24" s="669"/>
      <c r="E24" s="669"/>
      <c r="F24" s="669"/>
      <c r="G24" s="670"/>
    </row>
    <row r="25" spans="1:7" x14ac:dyDescent="0.25">
      <c r="A25" s="271">
        <v>14</v>
      </c>
      <c r="B25" s="271">
        <v>2</v>
      </c>
      <c r="C25" s="239" t="s">
        <v>174</v>
      </c>
      <c r="D25" s="271">
        <v>16</v>
      </c>
      <c r="E25" s="271">
        <v>16</v>
      </c>
      <c r="F25" s="271">
        <v>0</v>
      </c>
      <c r="G25" s="67"/>
    </row>
    <row r="26" spans="1:7" ht="33.75" x14ac:dyDescent="0.25">
      <c r="A26" s="271">
        <v>15</v>
      </c>
      <c r="B26" s="271">
        <v>2</v>
      </c>
      <c r="C26" s="239" t="s">
        <v>19</v>
      </c>
      <c r="D26" s="271">
        <v>15</v>
      </c>
      <c r="E26" s="271">
        <v>15</v>
      </c>
      <c r="F26" s="271">
        <v>0</v>
      </c>
      <c r="G26" s="67" t="s">
        <v>249</v>
      </c>
    </row>
    <row r="27" spans="1:7" x14ac:dyDescent="0.25">
      <c r="A27" s="271">
        <v>16</v>
      </c>
      <c r="B27" s="271">
        <v>40</v>
      </c>
      <c r="C27" s="239" t="s">
        <v>46</v>
      </c>
      <c r="D27" s="271">
        <v>10</v>
      </c>
      <c r="E27" s="271">
        <v>7</v>
      </c>
      <c r="F27" s="271">
        <v>3</v>
      </c>
      <c r="G27" s="271"/>
    </row>
    <row r="28" spans="1:7" x14ac:dyDescent="0.25">
      <c r="A28" s="67"/>
      <c r="B28" s="271"/>
      <c r="C28" s="194" t="s">
        <v>26</v>
      </c>
      <c r="D28" s="268">
        <f>SUM(D25:D27)</f>
        <v>41</v>
      </c>
      <c r="E28" s="256">
        <f>SUM(E25:E27)</f>
        <v>38</v>
      </c>
      <c r="F28" s="83">
        <f>SUM(F25:F27)</f>
        <v>3</v>
      </c>
      <c r="G28" s="80"/>
    </row>
    <row r="29" spans="1:7" x14ac:dyDescent="0.25">
      <c r="A29" s="668" t="s">
        <v>27</v>
      </c>
      <c r="B29" s="669"/>
      <c r="C29" s="669"/>
      <c r="D29" s="669"/>
      <c r="E29" s="669"/>
      <c r="F29" s="669"/>
      <c r="G29" s="670"/>
    </row>
    <row r="30" spans="1:7" x14ac:dyDescent="0.25">
      <c r="A30" s="91">
        <v>17</v>
      </c>
      <c r="B30" s="211">
        <v>4</v>
      </c>
      <c r="C30" s="87" t="s">
        <v>123</v>
      </c>
      <c r="D30" s="229">
        <v>1</v>
      </c>
      <c r="E30" s="229">
        <v>1</v>
      </c>
      <c r="F30" s="84">
        <v>0</v>
      </c>
      <c r="G30" s="91"/>
    </row>
    <row r="31" spans="1:7" x14ac:dyDescent="0.25">
      <c r="A31" s="91">
        <v>18</v>
      </c>
      <c r="B31" s="683">
        <v>19</v>
      </c>
      <c r="C31" s="87" t="s">
        <v>253</v>
      </c>
      <c r="D31" s="229">
        <v>1</v>
      </c>
      <c r="E31" s="229">
        <v>1</v>
      </c>
      <c r="F31" s="84">
        <v>0</v>
      </c>
      <c r="G31" s="91"/>
    </row>
    <row r="32" spans="1:7" x14ac:dyDescent="0.25">
      <c r="A32" s="91">
        <v>19</v>
      </c>
      <c r="B32" s="682"/>
      <c r="C32" s="87" t="s">
        <v>177</v>
      </c>
      <c r="D32" s="229">
        <v>1</v>
      </c>
      <c r="E32" s="229">
        <v>1</v>
      </c>
      <c r="F32" s="84">
        <v>0</v>
      </c>
      <c r="G32" s="91"/>
    </row>
    <row r="33" spans="1:7" x14ac:dyDescent="0.25">
      <c r="A33" s="91">
        <v>20</v>
      </c>
      <c r="B33" s="275">
        <v>24</v>
      </c>
      <c r="C33" s="87" t="s">
        <v>206</v>
      </c>
      <c r="D33" s="229">
        <v>1</v>
      </c>
      <c r="E33" s="229">
        <v>1</v>
      </c>
      <c r="F33" s="84">
        <v>0</v>
      </c>
      <c r="G33" s="91"/>
    </row>
    <row r="34" spans="1:7" x14ac:dyDescent="0.25">
      <c r="A34" s="91">
        <v>21</v>
      </c>
      <c r="B34" s="211">
        <v>49</v>
      </c>
      <c r="C34" s="87" t="s">
        <v>254</v>
      </c>
      <c r="D34" s="229">
        <v>1</v>
      </c>
      <c r="E34" s="229">
        <v>1</v>
      </c>
      <c r="F34" s="84">
        <v>0</v>
      </c>
      <c r="G34" s="91"/>
    </row>
    <row r="35" spans="1:7" ht="23.25" x14ac:dyDescent="0.25">
      <c r="A35" s="91">
        <v>22</v>
      </c>
      <c r="B35" s="274">
        <v>50</v>
      </c>
      <c r="C35" s="238" t="s">
        <v>255</v>
      </c>
      <c r="D35" s="229">
        <v>1</v>
      </c>
      <c r="E35" s="229">
        <v>1</v>
      </c>
      <c r="F35" s="84">
        <v>0</v>
      </c>
      <c r="G35" s="91"/>
    </row>
    <row r="36" spans="1:7" x14ac:dyDescent="0.25">
      <c r="A36" s="91">
        <v>23</v>
      </c>
      <c r="B36" s="274">
        <v>57</v>
      </c>
      <c r="C36" s="238" t="s">
        <v>33</v>
      </c>
      <c r="D36" s="229">
        <v>3</v>
      </c>
      <c r="E36" s="229">
        <v>3</v>
      </c>
      <c r="F36" s="84">
        <v>0</v>
      </c>
      <c r="G36" s="91"/>
    </row>
    <row r="37" spans="1:7" ht="23.25" x14ac:dyDescent="0.25">
      <c r="A37" s="91">
        <v>24</v>
      </c>
      <c r="B37" s="211">
        <v>70</v>
      </c>
      <c r="C37" s="238" t="s">
        <v>256</v>
      </c>
      <c r="D37" s="229">
        <v>1</v>
      </c>
      <c r="E37" s="229">
        <v>1</v>
      </c>
      <c r="F37" s="84">
        <v>0</v>
      </c>
      <c r="G37" s="91"/>
    </row>
    <row r="38" spans="1:7" x14ac:dyDescent="0.25">
      <c r="A38" s="91">
        <v>25</v>
      </c>
      <c r="B38" s="211"/>
      <c r="C38" s="238"/>
      <c r="D38" s="84"/>
      <c r="E38" s="84"/>
      <c r="F38" s="84">
        <v>0</v>
      </c>
      <c r="G38" s="91"/>
    </row>
    <row r="39" spans="1:7" x14ac:dyDescent="0.25">
      <c r="A39" s="91">
        <v>26</v>
      </c>
      <c r="B39" s="277"/>
      <c r="C39" s="238"/>
      <c r="D39" s="84"/>
      <c r="E39" s="84"/>
      <c r="F39" s="84">
        <v>0</v>
      </c>
      <c r="G39" s="91"/>
    </row>
    <row r="40" spans="1:7" x14ac:dyDescent="0.25">
      <c r="A40" s="91">
        <v>27</v>
      </c>
      <c r="B40" s="276"/>
      <c r="C40" s="238"/>
      <c r="D40" s="84"/>
      <c r="E40" s="84"/>
      <c r="F40" s="84">
        <v>0</v>
      </c>
      <c r="G40" s="91"/>
    </row>
    <row r="41" spans="1:7" x14ac:dyDescent="0.25">
      <c r="A41" s="91">
        <v>28</v>
      </c>
      <c r="B41" s="122"/>
      <c r="C41" s="87"/>
      <c r="D41" s="84"/>
      <c r="E41" s="84"/>
      <c r="F41" s="84">
        <v>0</v>
      </c>
      <c r="G41" s="91"/>
    </row>
    <row r="42" spans="1:7" x14ac:dyDescent="0.25">
      <c r="A42" s="91">
        <v>29</v>
      </c>
      <c r="B42" s="273"/>
      <c r="C42" s="87"/>
      <c r="D42" s="84"/>
      <c r="E42" s="84"/>
      <c r="F42" s="84">
        <v>0</v>
      </c>
      <c r="G42" s="91"/>
    </row>
    <row r="43" spans="1:7" x14ac:dyDescent="0.25">
      <c r="A43" s="91">
        <v>30</v>
      </c>
      <c r="B43" s="278"/>
      <c r="C43" s="87"/>
      <c r="D43" s="84"/>
      <c r="E43" s="84"/>
      <c r="F43" s="84">
        <v>0</v>
      </c>
      <c r="G43" s="91"/>
    </row>
    <row r="44" spans="1:7" x14ac:dyDescent="0.25">
      <c r="A44" s="91">
        <v>31</v>
      </c>
      <c r="B44" s="278"/>
      <c r="C44" s="87"/>
      <c r="D44" s="84"/>
      <c r="E44" s="84"/>
      <c r="F44" s="84">
        <v>0</v>
      </c>
      <c r="G44" s="91"/>
    </row>
    <row r="45" spans="1:7" x14ac:dyDescent="0.25">
      <c r="A45" s="91">
        <v>32</v>
      </c>
      <c r="B45" s="278"/>
      <c r="C45" s="87"/>
      <c r="D45" s="84"/>
      <c r="E45" s="84"/>
      <c r="F45" s="84">
        <v>1</v>
      </c>
      <c r="G45" s="91"/>
    </row>
    <row r="46" spans="1:7" x14ac:dyDescent="0.25">
      <c r="A46" s="91">
        <v>33</v>
      </c>
      <c r="B46" s="273"/>
      <c r="C46" s="87"/>
      <c r="D46" s="84"/>
      <c r="E46" s="84"/>
      <c r="F46" s="84">
        <v>0</v>
      </c>
      <c r="G46" s="91"/>
    </row>
    <row r="47" spans="1:7" x14ac:dyDescent="0.25">
      <c r="A47" s="91">
        <v>34</v>
      </c>
      <c r="B47" s="273"/>
      <c r="C47" s="87"/>
      <c r="D47" s="84"/>
      <c r="E47" s="84"/>
      <c r="F47" s="84">
        <v>0</v>
      </c>
      <c r="G47" s="91"/>
    </row>
    <row r="48" spans="1:7" x14ac:dyDescent="0.25">
      <c r="A48" s="91">
        <v>35</v>
      </c>
      <c r="B48" s="122"/>
      <c r="C48" s="238"/>
      <c r="D48" s="84"/>
      <c r="E48" s="84"/>
      <c r="F48" s="84">
        <v>0</v>
      </c>
      <c r="G48" s="91"/>
    </row>
    <row r="49" spans="1:7" x14ac:dyDescent="0.25">
      <c r="A49" s="271"/>
      <c r="B49" s="270"/>
      <c r="C49" s="249" t="s">
        <v>24</v>
      </c>
      <c r="D49" s="268">
        <f>SUM(D30:D48)</f>
        <v>10</v>
      </c>
      <c r="E49" s="79">
        <f xml:space="preserve"> SUM(E30:E48)</f>
        <v>10</v>
      </c>
      <c r="F49" s="83">
        <f>SUM(F30:F48)</f>
        <v>1</v>
      </c>
      <c r="G49" s="67"/>
    </row>
    <row r="50" spans="1:7" x14ac:dyDescent="0.25">
      <c r="A50" s="271"/>
      <c r="B50" s="84"/>
      <c r="C50" s="197" t="s">
        <v>41</v>
      </c>
      <c r="D50" s="268">
        <f xml:space="preserve"> SUM(D23+D49)</f>
        <v>41</v>
      </c>
      <c r="E50" s="256">
        <f>E23+E49</f>
        <v>31</v>
      </c>
      <c r="F50" s="83">
        <f>SUM(F23+F49)</f>
        <v>2</v>
      </c>
      <c r="G50" s="154"/>
    </row>
    <row r="51" spans="1:7" x14ac:dyDescent="0.25">
      <c r="A51" s="271"/>
      <c r="B51" s="84"/>
      <c r="C51" s="197" t="s">
        <v>150</v>
      </c>
      <c r="D51" s="268">
        <f xml:space="preserve"> SUM(D23+D28+D49)</f>
        <v>82</v>
      </c>
      <c r="E51" s="79">
        <f xml:space="preserve"> SUM(E23+E28+E49)</f>
        <v>69</v>
      </c>
      <c r="F51" s="83">
        <f>SUM(F23+F28+F49)</f>
        <v>5</v>
      </c>
      <c r="G51" s="175"/>
    </row>
    <row r="52" spans="1:7" x14ac:dyDescent="0.25">
      <c r="A52" s="60"/>
      <c r="B52" s="61"/>
      <c r="C52" s="144"/>
      <c r="D52" s="60"/>
      <c r="E52" s="60"/>
      <c r="F52" s="61"/>
      <c r="G52" s="60"/>
    </row>
    <row r="53" spans="1:7" x14ac:dyDescent="0.25">
      <c r="A53" s="60"/>
      <c r="B53" s="61"/>
      <c r="C53" s="64" t="s">
        <v>42</v>
      </c>
      <c r="D53" s="60"/>
      <c r="E53" s="60" t="s">
        <v>43</v>
      </c>
      <c r="F53" s="61"/>
      <c r="G53" s="60"/>
    </row>
    <row r="54" spans="1:7" x14ac:dyDescent="0.25">
      <c r="C54" s="64"/>
    </row>
    <row r="56" spans="1:7" x14ac:dyDescent="0.25">
      <c r="C56" s="60" t="s">
        <v>126</v>
      </c>
    </row>
    <row r="57" spans="1:7" x14ac:dyDescent="0.25">
      <c r="C57" s="60" t="s">
        <v>127</v>
      </c>
    </row>
    <row r="58" spans="1:7" x14ac:dyDescent="0.25">
      <c r="C58" s="60" t="s">
        <v>128</v>
      </c>
    </row>
    <row r="59" spans="1:7" x14ac:dyDescent="0.25">
      <c r="C59" s="179" t="s">
        <v>129</v>
      </c>
    </row>
  </sheetData>
  <mergeCells count="10">
    <mergeCell ref="B31:B32"/>
    <mergeCell ref="B20:B21"/>
    <mergeCell ref="A24:G24"/>
    <mergeCell ref="A29:G29"/>
    <mergeCell ref="A6:G6"/>
    <mergeCell ref="A9:G9"/>
    <mergeCell ref="B11:B12"/>
    <mergeCell ref="B14:B15"/>
    <mergeCell ref="B16:B17"/>
    <mergeCell ref="B18:B19"/>
  </mergeCells>
  <pageMargins left="0.25" right="0.25" top="0.75" bottom="0.75" header="0.3" footer="0.3"/>
  <pageSetup paperSize="9" scale="8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zoomScale="130" zoomScaleNormal="130" workbookViewId="0">
      <selection activeCell="C55" sqref="C55"/>
    </sheetView>
  </sheetViews>
  <sheetFormatPr defaultRowHeight="15" x14ac:dyDescent="0.25"/>
  <cols>
    <col min="1" max="1" width="4.7109375" style="63" customWidth="1"/>
    <col min="2" max="2" width="5" style="279" customWidth="1"/>
    <col min="3" max="3" width="28.140625" style="178" customWidth="1"/>
    <col min="4" max="4" width="13.7109375" style="178" customWidth="1"/>
    <col min="5" max="5" width="10.140625" style="178" customWidth="1"/>
    <col min="6" max="6" width="11.85546875" style="178" customWidth="1"/>
    <col min="7" max="7" width="13" style="63" customWidth="1"/>
  </cols>
  <sheetData>
    <row r="1" spans="1:7" x14ac:dyDescent="0.25">
      <c r="A1" s="60"/>
      <c r="B1" s="61"/>
      <c r="C1" s="60"/>
      <c r="D1" s="60"/>
      <c r="E1" s="60"/>
      <c r="F1" s="61"/>
      <c r="G1" s="62" t="s">
        <v>0</v>
      </c>
    </row>
    <row r="2" spans="1:7" x14ac:dyDescent="0.25">
      <c r="A2" s="60"/>
      <c r="B2" s="61"/>
      <c r="C2" s="60"/>
      <c r="D2" s="60"/>
      <c r="E2" s="60"/>
      <c r="F2" s="61"/>
      <c r="G2" s="62" t="s">
        <v>1</v>
      </c>
    </row>
    <row r="3" spans="1:7" x14ac:dyDescent="0.25">
      <c r="A3" s="60"/>
      <c r="B3" s="61"/>
      <c r="C3" s="60"/>
      <c r="D3" s="60"/>
      <c r="E3" s="60"/>
      <c r="F3" s="61"/>
      <c r="G3" s="62" t="s">
        <v>2</v>
      </c>
    </row>
    <row r="4" spans="1:7" x14ac:dyDescent="0.25">
      <c r="A4" s="60"/>
      <c r="B4" s="61"/>
      <c r="C4" s="64"/>
      <c r="D4" s="60"/>
      <c r="E4" s="60"/>
      <c r="F4" s="61"/>
      <c r="G4" s="62" t="s">
        <v>3</v>
      </c>
    </row>
    <row r="5" spans="1:7" x14ac:dyDescent="0.25">
      <c r="A5" s="60"/>
      <c r="B5" s="61"/>
      <c r="C5" s="64"/>
      <c r="D5" s="60"/>
      <c r="E5" s="60"/>
      <c r="F5" s="61"/>
      <c r="G5" s="62" t="s">
        <v>237</v>
      </c>
    </row>
    <row r="6" spans="1:7" x14ac:dyDescent="0.25">
      <c r="A6" s="671" t="s">
        <v>257</v>
      </c>
      <c r="B6" s="671"/>
      <c r="C6" s="671"/>
      <c r="D6" s="671"/>
      <c r="E6" s="671"/>
      <c r="F6" s="671"/>
      <c r="G6" s="671"/>
    </row>
    <row r="7" spans="1:7" x14ac:dyDescent="0.25">
      <c r="A7" s="60"/>
      <c r="B7" s="61"/>
      <c r="C7" s="64"/>
      <c r="D7" s="60"/>
      <c r="E7" s="60"/>
      <c r="F7" s="61"/>
      <c r="G7" s="62"/>
    </row>
    <row r="8" spans="1:7" ht="31.5" x14ac:dyDescent="0.25">
      <c r="A8" s="280" t="s">
        <v>6</v>
      </c>
      <c r="B8" s="280" t="s">
        <v>7</v>
      </c>
      <c r="C8" s="66" t="s">
        <v>8</v>
      </c>
      <c r="D8" s="280" t="s">
        <v>9</v>
      </c>
      <c r="E8" s="280" t="s">
        <v>10</v>
      </c>
      <c r="F8" s="280" t="s">
        <v>11</v>
      </c>
      <c r="G8" s="280" t="s">
        <v>12</v>
      </c>
    </row>
    <row r="9" spans="1:7" x14ac:dyDescent="0.25">
      <c r="A9" s="665" t="s">
        <v>13</v>
      </c>
      <c r="B9" s="666"/>
      <c r="C9" s="666"/>
      <c r="D9" s="666"/>
      <c r="E9" s="666"/>
      <c r="F9" s="666"/>
      <c r="G9" s="667"/>
    </row>
    <row r="10" spans="1:7" x14ac:dyDescent="0.25">
      <c r="A10" s="67">
        <v>1</v>
      </c>
      <c r="B10" s="67">
        <v>1</v>
      </c>
      <c r="C10" s="68" t="s">
        <v>216</v>
      </c>
      <c r="D10" s="67">
        <v>2</v>
      </c>
      <c r="E10" s="67">
        <v>2</v>
      </c>
      <c r="F10" s="67">
        <v>0</v>
      </c>
      <c r="G10" s="67"/>
    </row>
    <row r="11" spans="1:7" x14ac:dyDescent="0.25">
      <c r="A11" s="67">
        <v>2</v>
      </c>
      <c r="B11" s="673">
        <v>2</v>
      </c>
      <c r="C11" s="68" t="s">
        <v>174</v>
      </c>
      <c r="D11" s="67">
        <v>3</v>
      </c>
      <c r="E11" s="67">
        <v>3</v>
      </c>
      <c r="F11" s="67">
        <v>0</v>
      </c>
      <c r="G11" s="67"/>
    </row>
    <row r="12" spans="1:7" x14ac:dyDescent="0.25">
      <c r="A12" s="67">
        <v>3</v>
      </c>
      <c r="B12" s="680"/>
      <c r="C12" s="68" t="s">
        <v>258</v>
      </c>
      <c r="D12" s="67">
        <v>1</v>
      </c>
      <c r="E12" s="67">
        <v>1</v>
      </c>
      <c r="F12" s="67">
        <v>0</v>
      </c>
      <c r="G12" s="67"/>
    </row>
    <row r="13" spans="1:7" x14ac:dyDescent="0.25">
      <c r="A13" s="67">
        <v>4</v>
      </c>
      <c r="B13" s="674"/>
      <c r="C13" s="68" t="s">
        <v>252</v>
      </c>
      <c r="D13" s="67">
        <v>1</v>
      </c>
      <c r="E13" s="67">
        <v>1</v>
      </c>
      <c r="F13" s="67">
        <v>0</v>
      </c>
      <c r="G13" s="67"/>
    </row>
    <row r="14" spans="1:7" x14ac:dyDescent="0.25">
      <c r="A14" s="67">
        <v>5</v>
      </c>
      <c r="B14" s="282">
        <v>3</v>
      </c>
      <c r="C14" s="68" t="s">
        <v>17</v>
      </c>
      <c r="D14" s="67">
        <v>1</v>
      </c>
      <c r="E14" s="67">
        <v>1</v>
      </c>
      <c r="F14" s="67">
        <v>0</v>
      </c>
      <c r="G14" s="67"/>
    </row>
    <row r="15" spans="1:7" x14ac:dyDescent="0.25">
      <c r="A15" s="67">
        <v>6</v>
      </c>
      <c r="B15" s="673">
        <v>5</v>
      </c>
      <c r="C15" s="68" t="s">
        <v>158</v>
      </c>
      <c r="D15" s="67">
        <v>0</v>
      </c>
      <c r="E15" s="67">
        <v>2</v>
      </c>
      <c r="F15" s="67">
        <v>0</v>
      </c>
      <c r="G15" s="67"/>
    </row>
    <row r="16" spans="1:7" x14ac:dyDescent="0.25">
      <c r="A16" s="67">
        <v>7</v>
      </c>
      <c r="B16" s="674"/>
      <c r="C16" s="76" t="s">
        <v>259</v>
      </c>
      <c r="D16" s="67">
        <v>0</v>
      </c>
      <c r="E16" s="67">
        <v>1</v>
      </c>
      <c r="F16" s="67">
        <v>0</v>
      </c>
      <c r="G16" s="250"/>
    </row>
    <row r="17" spans="1:7" x14ac:dyDescent="0.25">
      <c r="A17" s="67">
        <v>8</v>
      </c>
      <c r="B17" s="680">
        <v>19</v>
      </c>
      <c r="C17" s="69" t="s">
        <v>22</v>
      </c>
      <c r="D17" s="67">
        <v>0</v>
      </c>
      <c r="E17" s="67">
        <v>3</v>
      </c>
      <c r="F17" s="67">
        <v>0</v>
      </c>
      <c r="G17" s="124"/>
    </row>
    <row r="18" spans="1:7" x14ac:dyDescent="0.25">
      <c r="A18" s="67">
        <v>9</v>
      </c>
      <c r="B18" s="674"/>
      <c r="C18" s="69" t="s">
        <v>161</v>
      </c>
      <c r="D18" s="67">
        <v>6</v>
      </c>
      <c r="E18" s="67">
        <v>7</v>
      </c>
      <c r="F18" s="67">
        <v>0</v>
      </c>
      <c r="G18" s="124"/>
    </row>
    <row r="19" spans="1:7" x14ac:dyDescent="0.25">
      <c r="A19" s="67">
        <v>10</v>
      </c>
      <c r="B19" s="281">
        <v>40</v>
      </c>
      <c r="C19" s="69" t="s">
        <v>46</v>
      </c>
      <c r="D19" s="67">
        <v>1</v>
      </c>
      <c r="E19" s="67">
        <v>1</v>
      </c>
      <c r="F19" s="67">
        <v>0</v>
      </c>
      <c r="G19" s="124"/>
    </row>
    <row r="20" spans="1:7" x14ac:dyDescent="0.25">
      <c r="A20" s="283"/>
      <c r="B20" s="284"/>
      <c r="C20" s="194" t="s">
        <v>24</v>
      </c>
      <c r="D20" s="79">
        <f>SUM(D10:D19)</f>
        <v>15</v>
      </c>
      <c r="E20" s="79">
        <f>SUM(E10:E19)</f>
        <v>22</v>
      </c>
      <c r="F20" s="280">
        <f>SUM(F10:F19)</f>
        <v>0</v>
      </c>
      <c r="G20" s="153"/>
    </row>
    <row r="21" spans="1:7" x14ac:dyDescent="0.25">
      <c r="A21" s="668" t="s">
        <v>27</v>
      </c>
      <c r="B21" s="669"/>
      <c r="C21" s="669"/>
      <c r="D21" s="669"/>
      <c r="E21" s="669"/>
      <c r="F21" s="669"/>
      <c r="G21" s="670"/>
    </row>
    <row r="22" spans="1:7" x14ac:dyDescent="0.25">
      <c r="A22" s="91">
        <v>11</v>
      </c>
      <c r="B22" s="211">
        <v>1</v>
      </c>
      <c r="C22" s="87" t="s">
        <v>28</v>
      </c>
      <c r="D22" s="84">
        <v>1</v>
      </c>
      <c r="E22" s="84">
        <v>1</v>
      </c>
      <c r="F22" s="84">
        <v>0</v>
      </c>
      <c r="G22" s="91"/>
    </row>
    <row r="23" spans="1:7" x14ac:dyDescent="0.25">
      <c r="A23" s="91">
        <v>12</v>
      </c>
      <c r="B23" s="211">
        <v>14</v>
      </c>
      <c r="C23" s="87" t="s">
        <v>260</v>
      </c>
      <c r="D23" s="84">
        <v>2</v>
      </c>
      <c r="E23" s="84">
        <v>2</v>
      </c>
      <c r="F23" s="84">
        <v>0</v>
      </c>
      <c r="G23" s="91"/>
    </row>
    <row r="24" spans="1:7" x14ac:dyDescent="0.25">
      <c r="A24" s="91">
        <v>13</v>
      </c>
      <c r="B24" s="683">
        <v>17</v>
      </c>
      <c r="C24" s="87" t="s">
        <v>89</v>
      </c>
      <c r="D24" s="84">
        <v>2</v>
      </c>
      <c r="E24" s="84">
        <v>2</v>
      </c>
      <c r="F24" s="84">
        <v>0</v>
      </c>
      <c r="G24" s="91"/>
    </row>
    <row r="25" spans="1:7" x14ac:dyDescent="0.25">
      <c r="A25" s="91">
        <v>14</v>
      </c>
      <c r="B25" s="682"/>
      <c r="C25" s="87" t="s">
        <v>113</v>
      </c>
      <c r="D25" s="84">
        <v>1</v>
      </c>
      <c r="E25" s="84">
        <v>1</v>
      </c>
      <c r="F25" s="84">
        <v>0</v>
      </c>
      <c r="G25" s="91"/>
    </row>
    <row r="26" spans="1:7" x14ac:dyDescent="0.25">
      <c r="A26" s="91">
        <v>15</v>
      </c>
      <c r="B26" s="286">
        <v>19</v>
      </c>
      <c r="C26" s="87" t="s">
        <v>253</v>
      </c>
      <c r="D26" s="84">
        <v>1</v>
      </c>
      <c r="E26" s="84">
        <v>1</v>
      </c>
      <c r="F26" s="84">
        <v>0</v>
      </c>
      <c r="G26" s="91"/>
    </row>
    <row r="27" spans="1:7" x14ac:dyDescent="0.25">
      <c r="A27" s="91">
        <v>16</v>
      </c>
      <c r="B27" s="286">
        <v>26</v>
      </c>
      <c r="C27" s="87" t="s">
        <v>49</v>
      </c>
      <c r="D27" s="84">
        <v>1</v>
      </c>
      <c r="E27" s="84">
        <v>1</v>
      </c>
      <c r="F27" s="84">
        <v>0</v>
      </c>
      <c r="G27" s="91"/>
    </row>
    <row r="28" spans="1:7" x14ac:dyDescent="0.25">
      <c r="A28" s="91">
        <v>17</v>
      </c>
      <c r="B28" s="211">
        <v>28</v>
      </c>
      <c r="C28" s="87" t="s">
        <v>33</v>
      </c>
      <c r="D28" s="84">
        <v>2</v>
      </c>
      <c r="E28" s="84">
        <v>2</v>
      </c>
      <c r="F28" s="84">
        <v>0</v>
      </c>
      <c r="G28" s="91"/>
    </row>
    <row r="29" spans="1:7" x14ac:dyDescent="0.25">
      <c r="A29" s="91">
        <v>18</v>
      </c>
      <c r="B29" s="285">
        <v>36</v>
      </c>
      <c r="C29" s="238" t="s">
        <v>122</v>
      </c>
      <c r="D29" s="84">
        <v>1</v>
      </c>
      <c r="E29" s="84">
        <v>1</v>
      </c>
      <c r="F29" s="84">
        <v>0</v>
      </c>
      <c r="G29" s="91"/>
    </row>
    <row r="30" spans="1:7" x14ac:dyDescent="0.25">
      <c r="A30" s="91">
        <v>19</v>
      </c>
      <c r="B30" s="285">
        <v>53</v>
      </c>
      <c r="C30" s="238" t="s">
        <v>140</v>
      </c>
      <c r="D30" s="84">
        <v>1</v>
      </c>
      <c r="E30" s="84">
        <v>1</v>
      </c>
      <c r="F30" s="84">
        <v>0</v>
      </c>
      <c r="G30" s="91"/>
    </row>
    <row r="31" spans="1:7" x14ac:dyDescent="0.25">
      <c r="A31" s="91">
        <v>20</v>
      </c>
      <c r="B31" s="211">
        <v>59</v>
      </c>
      <c r="C31" s="238" t="s">
        <v>172</v>
      </c>
      <c r="D31" s="84">
        <v>1</v>
      </c>
      <c r="E31" s="84">
        <v>1</v>
      </c>
      <c r="F31" s="84">
        <v>0</v>
      </c>
      <c r="G31" s="91"/>
    </row>
    <row r="32" spans="1:7" ht="23.25" x14ac:dyDescent="0.25">
      <c r="A32" s="91">
        <v>21</v>
      </c>
      <c r="B32" s="683">
        <v>69</v>
      </c>
      <c r="C32" s="238" t="s">
        <v>262</v>
      </c>
      <c r="D32" s="84">
        <v>1</v>
      </c>
      <c r="E32" s="84">
        <v>1</v>
      </c>
      <c r="F32" s="84">
        <v>0</v>
      </c>
      <c r="G32" s="91"/>
    </row>
    <row r="33" spans="1:7" x14ac:dyDescent="0.25">
      <c r="A33" s="91">
        <v>22</v>
      </c>
      <c r="B33" s="682"/>
      <c r="C33" s="238" t="s">
        <v>261</v>
      </c>
      <c r="D33" s="84">
        <v>1</v>
      </c>
      <c r="E33" s="84">
        <v>1</v>
      </c>
      <c r="F33" s="84">
        <v>0</v>
      </c>
      <c r="G33" s="91"/>
    </row>
    <row r="34" spans="1:7" x14ac:dyDescent="0.25">
      <c r="A34" s="283"/>
      <c r="B34" s="282"/>
      <c r="C34" s="249" t="s">
        <v>24</v>
      </c>
      <c r="D34" s="280">
        <f>SUM(D22:D33)</f>
        <v>15</v>
      </c>
      <c r="E34" s="79">
        <f xml:space="preserve"> SUM(E22:E33)</f>
        <v>15</v>
      </c>
      <c r="F34" s="83">
        <f>SUM(F22:F33)</f>
        <v>0</v>
      </c>
      <c r="G34" s="67"/>
    </row>
    <row r="35" spans="1:7" x14ac:dyDescent="0.25">
      <c r="A35" s="283"/>
      <c r="B35" s="84"/>
      <c r="C35" s="197" t="s">
        <v>41</v>
      </c>
      <c r="D35" s="280">
        <f xml:space="preserve"> SUM(D20+D34)</f>
        <v>30</v>
      </c>
      <c r="E35" s="79">
        <f>E20+E34</f>
        <v>37</v>
      </c>
      <c r="F35" s="83">
        <f>SUM(F20+F34)</f>
        <v>0</v>
      </c>
      <c r="G35" s="154"/>
    </row>
    <row r="36" spans="1:7" x14ac:dyDescent="0.25">
      <c r="A36" s="60"/>
      <c r="B36" s="61"/>
      <c r="C36" s="144"/>
      <c r="D36" s="60"/>
      <c r="E36" s="60"/>
      <c r="F36" s="61"/>
      <c r="G36" s="60"/>
    </row>
    <row r="37" spans="1:7" x14ac:dyDescent="0.25">
      <c r="A37" s="60"/>
      <c r="B37" s="61"/>
      <c r="C37" s="64" t="s">
        <v>42</v>
      </c>
      <c r="D37" s="60"/>
      <c r="E37" s="60" t="s">
        <v>43</v>
      </c>
      <c r="F37" s="61"/>
      <c r="G37" s="60"/>
    </row>
    <row r="38" spans="1:7" x14ac:dyDescent="0.25">
      <c r="C38" s="64"/>
    </row>
    <row r="40" spans="1:7" x14ac:dyDescent="0.25">
      <c r="C40" s="60" t="s">
        <v>126</v>
      </c>
    </row>
    <row r="41" spans="1:7" x14ac:dyDescent="0.25">
      <c r="C41" s="60" t="s">
        <v>127</v>
      </c>
    </row>
    <row r="42" spans="1:7" x14ac:dyDescent="0.25">
      <c r="C42" s="60" t="s">
        <v>128</v>
      </c>
    </row>
    <row r="43" spans="1:7" x14ac:dyDescent="0.25">
      <c r="C43" s="179" t="s">
        <v>129</v>
      </c>
    </row>
  </sheetData>
  <mergeCells count="8">
    <mergeCell ref="A21:G21"/>
    <mergeCell ref="B24:B25"/>
    <mergeCell ref="B32:B33"/>
    <mergeCell ref="A6:G6"/>
    <mergeCell ref="A9:G9"/>
    <mergeCell ref="B11:B13"/>
    <mergeCell ref="B15:B16"/>
    <mergeCell ref="B17:B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opLeftCell="A22" workbookViewId="0">
      <selection activeCell="C55" sqref="C55"/>
    </sheetView>
  </sheetViews>
  <sheetFormatPr defaultRowHeight="15" x14ac:dyDescent="0.25"/>
  <cols>
    <col min="1" max="1" width="4.7109375" customWidth="1"/>
    <col min="2" max="2" width="4.42578125" customWidth="1"/>
    <col min="3" max="3" width="32" customWidth="1"/>
    <col min="4" max="4" width="16.28515625" customWidth="1"/>
    <col min="5" max="5" width="13" customWidth="1"/>
    <col min="6" max="6" width="13.42578125" customWidth="1"/>
    <col min="7" max="7" width="12.28515625" customWidth="1"/>
  </cols>
  <sheetData>
    <row r="1" spans="1:7" x14ac:dyDescent="0.25">
      <c r="A1" s="29"/>
      <c r="B1" s="30"/>
      <c r="C1" s="29"/>
      <c r="D1" s="29"/>
      <c r="E1" s="29"/>
      <c r="F1" s="30"/>
      <c r="G1" s="31" t="s">
        <v>0</v>
      </c>
    </row>
    <row r="2" spans="1:7" x14ac:dyDescent="0.25">
      <c r="A2" s="29"/>
      <c r="B2" s="30"/>
      <c r="C2" s="29"/>
      <c r="D2" s="29"/>
      <c r="E2" s="29"/>
      <c r="F2" s="30"/>
      <c r="G2" s="31" t="s">
        <v>1</v>
      </c>
    </row>
    <row r="3" spans="1:7" x14ac:dyDescent="0.25">
      <c r="A3" s="29"/>
      <c r="B3" s="30"/>
      <c r="C3" s="29"/>
      <c r="D3" s="29"/>
      <c r="E3" s="29"/>
      <c r="F3" s="30"/>
      <c r="G3" s="31" t="s">
        <v>2</v>
      </c>
    </row>
    <row r="4" spans="1:7" x14ac:dyDescent="0.25">
      <c r="A4" s="29"/>
      <c r="B4" s="30"/>
      <c r="C4" s="32"/>
      <c r="D4" s="29"/>
      <c r="E4" s="29"/>
      <c r="F4" s="30"/>
      <c r="G4" s="31" t="s">
        <v>3</v>
      </c>
    </row>
    <row r="5" spans="1:7" x14ac:dyDescent="0.25">
      <c r="A5" s="29"/>
      <c r="B5" s="30"/>
      <c r="C5" s="32"/>
      <c r="D5" s="29"/>
      <c r="E5" s="29"/>
      <c r="F5" s="30"/>
      <c r="G5" s="31" t="s">
        <v>4</v>
      </c>
    </row>
    <row r="6" spans="1:7" x14ac:dyDescent="0.25">
      <c r="A6" s="659" t="s">
        <v>44</v>
      </c>
      <c r="B6" s="659"/>
      <c r="C6" s="659"/>
      <c r="D6" s="659"/>
      <c r="E6" s="659"/>
      <c r="F6" s="659"/>
      <c r="G6" s="659"/>
    </row>
    <row r="7" spans="1:7" ht="36" x14ac:dyDescent="0.25">
      <c r="A7" s="33" t="s">
        <v>6</v>
      </c>
      <c r="B7" s="33" t="s">
        <v>7</v>
      </c>
      <c r="C7" s="34" t="s">
        <v>8</v>
      </c>
      <c r="D7" s="33" t="s">
        <v>9</v>
      </c>
      <c r="E7" s="33" t="s">
        <v>10</v>
      </c>
      <c r="F7" s="33" t="s">
        <v>11</v>
      </c>
      <c r="G7" s="33" t="s">
        <v>12</v>
      </c>
    </row>
    <row r="8" spans="1:7" ht="15" customHeight="1" x14ac:dyDescent="0.25">
      <c r="A8" s="660" t="s">
        <v>13</v>
      </c>
      <c r="B8" s="660"/>
      <c r="C8" s="660"/>
      <c r="D8" s="660"/>
      <c r="E8" s="660"/>
      <c r="F8" s="660"/>
      <c r="G8" s="660"/>
    </row>
    <row r="9" spans="1:7" ht="34.5" customHeight="1" x14ac:dyDescent="0.25">
      <c r="A9" s="35">
        <v>1</v>
      </c>
      <c r="B9" s="656">
        <v>2</v>
      </c>
      <c r="C9" s="36" t="s">
        <v>16</v>
      </c>
      <c r="D9" s="37">
        <v>5</v>
      </c>
      <c r="E9" s="37">
        <v>4</v>
      </c>
      <c r="G9" s="58" t="s">
        <v>55</v>
      </c>
    </row>
    <row r="10" spans="1:7" ht="23.25" customHeight="1" x14ac:dyDescent="0.25">
      <c r="A10" s="35">
        <v>2</v>
      </c>
      <c r="B10" s="658"/>
      <c r="C10" s="36" t="s">
        <v>19</v>
      </c>
      <c r="D10" s="39">
        <v>0</v>
      </c>
      <c r="E10" s="37">
        <v>3</v>
      </c>
      <c r="F10" s="35"/>
      <c r="G10" s="59" t="s">
        <v>56</v>
      </c>
    </row>
    <row r="11" spans="1:7" x14ac:dyDescent="0.25">
      <c r="A11" s="35">
        <v>3</v>
      </c>
      <c r="B11" s="40">
        <v>3</v>
      </c>
      <c r="C11" s="36" t="s">
        <v>17</v>
      </c>
      <c r="D11" s="39">
        <v>3</v>
      </c>
      <c r="E11" s="37">
        <v>0</v>
      </c>
      <c r="F11" s="35"/>
      <c r="G11" s="38"/>
    </row>
    <row r="12" spans="1:7" ht="25.5" customHeight="1" x14ac:dyDescent="0.25">
      <c r="A12" s="35">
        <v>4</v>
      </c>
      <c r="B12" s="661">
        <v>17</v>
      </c>
      <c r="C12" s="41" t="s">
        <v>18</v>
      </c>
      <c r="D12" s="37">
        <v>5</v>
      </c>
      <c r="E12" s="37">
        <v>6</v>
      </c>
      <c r="F12" s="42"/>
      <c r="G12" s="59" t="s">
        <v>56</v>
      </c>
    </row>
    <row r="13" spans="1:7" ht="37.5" customHeight="1" x14ac:dyDescent="0.25">
      <c r="A13" s="35">
        <v>5</v>
      </c>
      <c r="B13" s="661"/>
      <c r="C13" s="41" t="s">
        <v>19</v>
      </c>
      <c r="D13" s="37">
        <v>5</v>
      </c>
      <c r="E13" s="37">
        <v>13</v>
      </c>
      <c r="F13" s="42"/>
      <c r="G13" s="58" t="s">
        <v>57</v>
      </c>
    </row>
    <row r="14" spans="1:7" ht="15" customHeight="1" x14ac:dyDescent="0.25">
      <c r="A14" s="35">
        <v>6</v>
      </c>
      <c r="B14" s="662"/>
      <c r="C14" s="41" t="s">
        <v>20</v>
      </c>
      <c r="D14" s="37">
        <v>5</v>
      </c>
      <c r="E14" s="37">
        <v>5</v>
      </c>
      <c r="F14" s="43"/>
      <c r="G14" s="38"/>
    </row>
    <row r="15" spans="1:7" ht="24.75" customHeight="1" x14ac:dyDescent="0.25">
      <c r="A15" s="35">
        <v>7</v>
      </c>
      <c r="B15" s="656">
        <v>19</v>
      </c>
      <c r="C15" s="36" t="s">
        <v>21</v>
      </c>
      <c r="D15" s="37">
        <v>0</v>
      </c>
      <c r="E15" s="37">
        <v>6</v>
      </c>
      <c r="F15" s="42"/>
      <c r="G15" s="59" t="s">
        <v>56</v>
      </c>
    </row>
    <row r="16" spans="1:7" ht="15" customHeight="1" x14ac:dyDescent="0.25">
      <c r="A16" s="35">
        <v>8</v>
      </c>
      <c r="B16" s="658"/>
      <c r="C16" s="36" t="s">
        <v>22</v>
      </c>
      <c r="D16" s="37">
        <v>0</v>
      </c>
      <c r="E16" s="37">
        <v>1</v>
      </c>
      <c r="F16" s="42"/>
      <c r="G16" s="38"/>
    </row>
    <row r="17" spans="1:7" ht="27.75" customHeight="1" x14ac:dyDescent="0.25">
      <c r="A17" s="35">
        <v>9</v>
      </c>
      <c r="B17" s="656">
        <v>26</v>
      </c>
      <c r="C17" s="36" t="s">
        <v>23</v>
      </c>
      <c r="D17" s="37">
        <v>5</v>
      </c>
      <c r="E17" s="37">
        <v>2</v>
      </c>
      <c r="F17" s="42"/>
      <c r="G17" s="38"/>
    </row>
    <row r="18" spans="1:7" ht="15" customHeight="1" x14ac:dyDescent="0.25">
      <c r="A18" s="35">
        <v>10</v>
      </c>
      <c r="B18" s="657"/>
      <c r="C18" s="36" t="s">
        <v>18</v>
      </c>
      <c r="D18" s="37">
        <v>5</v>
      </c>
      <c r="E18" s="37">
        <v>2</v>
      </c>
      <c r="F18" s="35"/>
      <c r="G18" s="38"/>
    </row>
    <row r="19" spans="1:7" ht="15" customHeight="1" x14ac:dyDescent="0.25">
      <c r="A19" s="35">
        <v>11</v>
      </c>
      <c r="B19" s="658"/>
      <c r="C19" s="36" t="s">
        <v>45</v>
      </c>
      <c r="D19" s="37">
        <v>0</v>
      </c>
      <c r="E19" s="37">
        <v>1</v>
      </c>
      <c r="F19" s="35"/>
      <c r="G19" s="38"/>
    </row>
    <row r="20" spans="1:7" ht="15" customHeight="1" x14ac:dyDescent="0.25">
      <c r="A20" s="35">
        <v>12</v>
      </c>
      <c r="B20" s="44">
        <v>40</v>
      </c>
      <c r="C20" s="36" t="s">
        <v>46</v>
      </c>
      <c r="D20" s="37">
        <v>5</v>
      </c>
      <c r="E20" s="37">
        <v>1</v>
      </c>
      <c r="F20" s="35"/>
      <c r="G20" s="38"/>
    </row>
    <row r="21" spans="1:7" x14ac:dyDescent="0.25">
      <c r="A21" s="35"/>
      <c r="B21" s="45"/>
      <c r="C21" s="36" t="s">
        <v>24</v>
      </c>
      <c r="D21" s="46">
        <f>SUM(D9:D20)</f>
        <v>38</v>
      </c>
      <c r="E21" s="46">
        <f>SUM(E9:E20)</f>
        <v>44</v>
      </c>
      <c r="F21" s="42"/>
      <c r="G21" s="47"/>
    </row>
    <row r="22" spans="1:7" x14ac:dyDescent="0.25">
      <c r="A22" s="650" t="s">
        <v>25</v>
      </c>
      <c r="B22" s="651"/>
      <c r="C22" s="651"/>
      <c r="D22" s="651"/>
      <c r="E22" s="651"/>
      <c r="F22" s="651"/>
      <c r="G22" s="652"/>
    </row>
    <row r="23" spans="1:7" ht="15" customHeight="1" x14ac:dyDescent="0.25">
      <c r="A23" s="42">
        <v>13</v>
      </c>
      <c r="B23" s="48">
        <v>2</v>
      </c>
      <c r="C23" s="49" t="s">
        <v>19</v>
      </c>
      <c r="D23" s="37">
        <v>6</v>
      </c>
      <c r="E23" s="37">
        <v>5</v>
      </c>
      <c r="F23" s="35"/>
      <c r="G23" s="38"/>
    </row>
    <row r="24" spans="1:7" ht="15" customHeight="1" x14ac:dyDescent="0.25">
      <c r="A24" s="35">
        <v>14</v>
      </c>
      <c r="B24" s="48">
        <v>19</v>
      </c>
      <c r="C24" s="49" t="s">
        <v>21</v>
      </c>
      <c r="D24" s="37">
        <v>0</v>
      </c>
      <c r="E24" s="37">
        <v>3</v>
      </c>
      <c r="F24" s="35"/>
      <c r="G24" s="38"/>
    </row>
    <row r="25" spans="1:7" ht="15" customHeight="1" x14ac:dyDescent="0.25">
      <c r="A25" s="42">
        <v>15</v>
      </c>
      <c r="B25" s="48">
        <v>2</v>
      </c>
      <c r="C25" s="49" t="s">
        <v>16</v>
      </c>
      <c r="D25" s="37">
        <v>10</v>
      </c>
      <c r="E25" s="37">
        <v>8</v>
      </c>
      <c r="F25" s="35"/>
      <c r="G25" s="38"/>
    </row>
    <row r="26" spans="1:7" ht="15" customHeight="1" x14ac:dyDescent="0.25">
      <c r="A26" s="42">
        <v>16</v>
      </c>
      <c r="B26" s="48">
        <v>5</v>
      </c>
      <c r="C26" s="49" t="s">
        <v>47</v>
      </c>
      <c r="D26" s="37">
        <v>8</v>
      </c>
      <c r="E26" s="37">
        <v>8</v>
      </c>
      <c r="F26" s="35"/>
      <c r="G26" s="38"/>
    </row>
    <row r="27" spans="1:7" x14ac:dyDescent="0.25">
      <c r="A27" s="42"/>
      <c r="B27" s="35"/>
      <c r="C27" s="36" t="s">
        <v>26</v>
      </c>
      <c r="D27" s="33">
        <f>SUM(D23:D26)</f>
        <v>24</v>
      </c>
      <c r="E27" s="46">
        <f>SUM(E23:E26)</f>
        <v>24</v>
      </c>
      <c r="F27" s="50"/>
      <c r="G27" s="47"/>
    </row>
    <row r="28" spans="1:7" x14ac:dyDescent="0.25">
      <c r="A28" s="653" t="s">
        <v>27</v>
      </c>
      <c r="B28" s="654"/>
      <c r="C28" s="654"/>
      <c r="D28" s="654"/>
      <c r="E28" s="654"/>
      <c r="F28" s="654"/>
      <c r="G28" s="655"/>
    </row>
    <row r="29" spans="1:7" x14ac:dyDescent="0.25">
      <c r="A29" s="35">
        <v>17</v>
      </c>
      <c r="B29" s="35">
        <v>3</v>
      </c>
      <c r="C29" s="41" t="s">
        <v>48</v>
      </c>
      <c r="D29" s="51">
        <v>1</v>
      </c>
      <c r="E29" s="52">
        <v>0</v>
      </c>
      <c r="F29" s="35"/>
      <c r="G29" s="38"/>
    </row>
    <row r="30" spans="1:7" x14ac:dyDescent="0.25">
      <c r="A30" s="35">
        <v>18</v>
      </c>
      <c r="B30" s="42">
        <v>26</v>
      </c>
      <c r="C30" s="53" t="s">
        <v>49</v>
      </c>
      <c r="D30" s="51">
        <v>1</v>
      </c>
      <c r="E30" s="51">
        <v>0</v>
      </c>
      <c r="F30" s="51"/>
      <c r="G30" s="54"/>
    </row>
    <row r="31" spans="1:7" x14ac:dyDescent="0.25">
      <c r="A31" s="35">
        <v>19</v>
      </c>
      <c r="B31" s="55">
        <v>38</v>
      </c>
      <c r="C31" s="53" t="s">
        <v>50</v>
      </c>
      <c r="D31" s="51">
        <v>0</v>
      </c>
      <c r="E31" s="51">
        <v>1</v>
      </c>
      <c r="F31" s="51"/>
      <c r="G31" s="54"/>
    </row>
    <row r="32" spans="1:7" ht="15" customHeight="1" x14ac:dyDescent="0.25">
      <c r="A32" s="35">
        <v>20</v>
      </c>
      <c r="B32" s="42">
        <v>52</v>
      </c>
      <c r="C32" s="41" t="s">
        <v>51</v>
      </c>
      <c r="D32" s="42">
        <v>0</v>
      </c>
      <c r="E32" s="37">
        <v>1</v>
      </c>
      <c r="F32" s="42"/>
      <c r="G32" s="42"/>
    </row>
    <row r="33" spans="1:7" x14ac:dyDescent="0.25">
      <c r="A33" s="35">
        <v>21</v>
      </c>
      <c r="B33" s="42">
        <v>63</v>
      </c>
      <c r="C33" s="36" t="s">
        <v>32</v>
      </c>
      <c r="D33" s="42">
        <v>8</v>
      </c>
      <c r="E33" s="37">
        <v>3</v>
      </c>
      <c r="F33" s="42"/>
      <c r="G33" s="42"/>
    </row>
    <row r="34" spans="1:7" ht="15" customHeight="1" x14ac:dyDescent="0.25">
      <c r="A34" s="35">
        <v>22</v>
      </c>
      <c r="B34" s="656">
        <v>84</v>
      </c>
      <c r="C34" s="41" t="s">
        <v>52</v>
      </c>
      <c r="D34" s="42">
        <v>0</v>
      </c>
      <c r="E34" s="37">
        <v>1</v>
      </c>
      <c r="F34" s="35"/>
      <c r="G34" s="42"/>
    </row>
    <row r="35" spans="1:7" ht="15" customHeight="1" x14ac:dyDescent="0.25">
      <c r="A35" s="35">
        <v>23</v>
      </c>
      <c r="B35" s="657"/>
      <c r="C35" s="41" t="s">
        <v>21</v>
      </c>
      <c r="D35" s="42">
        <v>1</v>
      </c>
      <c r="E35" s="37">
        <v>0</v>
      </c>
      <c r="F35" s="35"/>
      <c r="G35" s="42"/>
    </row>
    <row r="36" spans="1:7" ht="15" customHeight="1" x14ac:dyDescent="0.25">
      <c r="A36" s="35">
        <v>24</v>
      </c>
      <c r="B36" s="657"/>
      <c r="C36" s="41" t="s">
        <v>19</v>
      </c>
      <c r="D36" s="42">
        <v>1</v>
      </c>
      <c r="E36" s="37">
        <v>0</v>
      </c>
      <c r="F36" s="35"/>
      <c r="G36" s="42"/>
    </row>
    <row r="37" spans="1:7" ht="15" customHeight="1" x14ac:dyDescent="0.25">
      <c r="A37" s="35">
        <v>25</v>
      </c>
      <c r="B37" s="657"/>
      <c r="C37" s="41" t="s">
        <v>53</v>
      </c>
      <c r="D37" s="42">
        <v>1</v>
      </c>
      <c r="E37" s="37">
        <v>0</v>
      </c>
      <c r="F37" s="35"/>
      <c r="G37" s="42"/>
    </row>
    <row r="38" spans="1:7" ht="24" customHeight="1" x14ac:dyDescent="0.25">
      <c r="A38" s="35">
        <v>26</v>
      </c>
      <c r="B38" s="657"/>
      <c r="C38" s="41" t="s">
        <v>38</v>
      </c>
      <c r="D38" s="42">
        <v>0</v>
      </c>
      <c r="E38" s="37">
        <v>1</v>
      </c>
      <c r="F38" s="35"/>
      <c r="G38" s="42"/>
    </row>
    <row r="39" spans="1:7" ht="15" customHeight="1" x14ac:dyDescent="0.25">
      <c r="A39" s="35">
        <v>27</v>
      </c>
      <c r="B39" s="657"/>
      <c r="C39" s="41" t="s">
        <v>39</v>
      </c>
      <c r="D39" s="42">
        <v>1</v>
      </c>
      <c r="E39" s="37">
        <v>2</v>
      </c>
      <c r="F39" s="35"/>
      <c r="G39" s="42"/>
    </row>
    <row r="40" spans="1:7" ht="15" customHeight="1" x14ac:dyDescent="0.25">
      <c r="A40" s="35">
        <v>28</v>
      </c>
      <c r="B40" s="658"/>
      <c r="C40" s="41" t="s">
        <v>54</v>
      </c>
      <c r="D40" s="42">
        <v>0</v>
      </c>
      <c r="E40" s="37">
        <v>1</v>
      </c>
      <c r="F40" s="35"/>
      <c r="G40" s="42"/>
    </row>
    <row r="41" spans="1:7" ht="15" customHeight="1" x14ac:dyDescent="0.25">
      <c r="A41" s="57">
        <v>29</v>
      </c>
      <c r="B41" s="56">
        <v>86</v>
      </c>
      <c r="C41" s="41" t="s">
        <v>58</v>
      </c>
      <c r="D41" s="42">
        <v>0</v>
      </c>
      <c r="E41" s="37">
        <v>29</v>
      </c>
      <c r="F41" s="57"/>
      <c r="G41" s="42"/>
    </row>
    <row r="42" spans="1:7" x14ac:dyDescent="0.25">
      <c r="A42" s="35"/>
      <c r="B42" s="44"/>
      <c r="C42" s="41" t="s">
        <v>24</v>
      </c>
      <c r="D42" s="33">
        <f>SUM(D29:D41)</f>
        <v>14</v>
      </c>
      <c r="E42" s="46">
        <f xml:space="preserve"> SUM(E29:F41)</f>
        <v>39</v>
      </c>
      <c r="F42" s="35"/>
      <c r="G42" s="42"/>
    </row>
    <row r="43" spans="1:7" x14ac:dyDescent="0.25">
      <c r="A43" s="35"/>
      <c r="B43" s="51"/>
      <c r="C43" s="36" t="s">
        <v>41</v>
      </c>
      <c r="D43" s="33">
        <f>D21+D27+D42</f>
        <v>76</v>
      </c>
      <c r="E43" s="46">
        <f>E21+E27+E42</f>
        <v>107</v>
      </c>
      <c r="F43" s="51"/>
      <c r="G43" s="38"/>
    </row>
    <row r="44" spans="1:7" x14ac:dyDescent="0.25">
      <c r="A44" s="29"/>
      <c r="B44" s="30"/>
      <c r="C44" s="32"/>
      <c r="D44" s="29"/>
      <c r="E44" s="29"/>
      <c r="F44" s="30"/>
      <c r="G44" s="29"/>
    </row>
    <row r="45" spans="1:7" x14ac:dyDescent="0.25">
      <c r="A45" s="29"/>
      <c r="B45" s="30"/>
      <c r="C45" s="32" t="s">
        <v>42</v>
      </c>
      <c r="D45" s="29"/>
      <c r="E45" s="29" t="s">
        <v>43</v>
      </c>
      <c r="F45" s="30"/>
      <c r="G45" s="29"/>
    </row>
  </sheetData>
  <mergeCells count="9">
    <mergeCell ref="A22:G22"/>
    <mergeCell ref="A28:G28"/>
    <mergeCell ref="B34:B40"/>
    <mergeCell ref="A6:G6"/>
    <mergeCell ref="A8:G8"/>
    <mergeCell ref="B9:B10"/>
    <mergeCell ref="B12:B14"/>
    <mergeCell ref="B15:B16"/>
    <mergeCell ref="B17:B19"/>
  </mergeCells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1"/>
  <sheetViews>
    <sheetView zoomScale="130" zoomScaleNormal="130" workbookViewId="0">
      <selection activeCell="C55" sqref="C55"/>
    </sheetView>
  </sheetViews>
  <sheetFormatPr defaultRowHeight="15" x14ac:dyDescent="0.25"/>
  <cols>
    <col min="1" max="1" width="4.7109375" style="63" customWidth="1"/>
    <col min="2" max="2" width="5" style="279" customWidth="1"/>
    <col min="3" max="3" width="28.140625" style="178" customWidth="1"/>
    <col min="4" max="4" width="13.7109375" style="178" customWidth="1"/>
    <col min="5" max="5" width="10.140625" style="178" customWidth="1"/>
    <col min="6" max="6" width="11.85546875" style="178" customWidth="1"/>
    <col min="7" max="7" width="13" style="178" customWidth="1"/>
  </cols>
  <sheetData>
    <row r="2" spans="1:7" x14ac:dyDescent="0.25">
      <c r="A2" s="671" t="s">
        <v>263</v>
      </c>
      <c r="B2" s="671"/>
      <c r="C2" s="671"/>
      <c r="D2" s="671"/>
      <c r="E2" s="671"/>
      <c r="F2" s="671"/>
      <c r="G2" s="671"/>
    </row>
    <row r="3" spans="1:7" x14ac:dyDescent="0.25">
      <c r="A3" s="60"/>
      <c r="B3" s="61"/>
      <c r="C3" s="64"/>
      <c r="D3" s="60"/>
      <c r="E3" s="60"/>
      <c r="F3" s="61"/>
      <c r="G3" s="62"/>
    </row>
    <row r="4" spans="1:7" ht="31.5" x14ac:dyDescent="0.25">
      <c r="A4" s="287" t="s">
        <v>6</v>
      </c>
      <c r="B4" s="287" t="s">
        <v>7</v>
      </c>
      <c r="C4" s="66" t="s">
        <v>8</v>
      </c>
      <c r="D4" s="295" t="s">
        <v>9</v>
      </c>
      <c r="E4" s="295" t="s">
        <v>10</v>
      </c>
      <c r="F4" s="295" t="s">
        <v>11</v>
      </c>
      <c r="G4" s="295" t="s">
        <v>12</v>
      </c>
    </row>
    <row r="5" spans="1:7" x14ac:dyDescent="0.25">
      <c r="A5" s="665" t="s">
        <v>13</v>
      </c>
      <c r="B5" s="666"/>
      <c r="C5" s="666"/>
      <c r="D5" s="666"/>
      <c r="E5" s="666"/>
      <c r="F5" s="666"/>
      <c r="G5" s="667"/>
    </row>
    <row r="6" spans="1:7" x14ac:dyDescent="0.25">
      <c r="A6" s="67">
        <v>1</v>
      </c>
      <c r="B6" s="673">
        <v>2</v>
      </c>
      <c r="C6" s="68" t="s">
        <v>174</v>
      </c>
      <c r="D6" s="67">
        <v>3</v>
      </c>
      <c r="E6" s="67">
        <v>2</v>
      </c>
      <c r="F6" s="67">
        <v>4</v>
      </c>
      <c r="G6" s="67"/>
    </row>
    <row r="7" spans="1:7" x14ac:dyDescent="0.25">
      <c r="A7" s="67">
        <v>2</v>
      </c>
      <c r="B7" s="674"/>
      <c r="C7" s="68" t="s">
        <v>19</v>
      </c>
      <c r="D7" s="67">
        <v>0</v>
      </c>
      <c r="E7" s="67">
        <v>3</v>
      </c>
      <c r="F7" s="67">
        <v>0</v>
      </c>
      <c r="G7" s="67"/>
    </row>
    <row r="8" spans="1:7" x14ac:dyDescent="0.25">
      <c r="A8" s="67">
        <v>3</v>
      </c>
      <c r="B8" s="289">
        <v>3</v>
      </c>
      <c r="C8" s="68" t="s">
        <v>17</v>
      </c>
      <c r="D8" s="67">
        <v>3</v>
      </c>
      <c r="E8" s="67">
        <v>5</v>
      </c>
      <c r="F8" s="67">
        <v>0</v>
      </c>
      <c r="G8" s="67"/>
    </row>
    <row r="9" spans="1:7" x14ac:dyDescent="0.25">
      <c r="A9" s="67">
        <v>4</v>
      </c>
      <c r="B9" s="673">
        <v>17</v>
      </c>
      <c r="C9" s="69" t="s">
        <v>219</v>
      </c>
      <c r="D9" s="67">
        <v>7</v>
      </c>
      <c r="E9" s="67">
        <v>1</v>
      </c>
      <c r="F9" s="67">
        <v>1</v>
      </c>
      <c r="G9" s="67"/>
    </row>
    <row r="10" spans="1:7" x14ac:dyDescent="0.25">
      <c r="A10" s="67">
        <v>5</v>
      </c>
      <c r="B10" s="680"/>
      <c r="C10" s="69" t="s">
        <v>19</v>
      </c>
      <c r="D10" s="67">
        <v>0</v>
      </c>
      <c r="E10" s="67">
        <v>1</v>
      </c>
      <c r="F10" s="67">
        <v>0</v>
      </c>
      <c r="G10" s="67"/>
    </row>
    <row r="11" spans="1:7" x14ac:dyDescent="0.25">
      <c r="A11" s="67">
        <v>6</v>
      </c>
      <c r="B11" s="674"/>
      <c r="C11" s="69" t="s">
        <v>252</v>
      </c>
      <c r="D11" s="67">
        <v>3</v>
      </c>
      <c r="E11" s="67">
        <v>5</v>
      </c>
      <c r="F11" s="67">
        <v>4</v>
      </c>
      <c r="G11" s="67"/>
    </row>
    <row r="12" spans="1:7" x14ac:dyDescent="0.25">
      <c r="A12" s="67">
        <v>7</v>
      </c>
      <c r="B12" s="680">
        <v>19</v>
      </c>
      <c r="C12" s="69" t="s">
        <v>22</v>
      </c>
      <c r="D12" s="67">
        <v>0</v>
      </c>
      <c r="E12" s="67">
        <v>4</v>
      </c>
      <c r="F12" s="67">
        <v>5</v>
      </c>
      <c r="G12" s="124"/>
    </row>
    <row r="13" spans="1:7" x14ac:dyDescent="0.25">
      <c r="A13" s="67">
        <v>8</v>
      </c>
      <c r="B13" s="680"/>
      <c r="C13" s="69" t="s">
        <v>252</v>
      </c>
      <c r="D13" s="67">
        <v>1</v>
      </c>
      <c r="E13" s="67">
        <v>1</v>
      </c>
      <c r="F13" s="67">
        <v>0</v>
      </c>
      <c r="G13" s="124"/>
    </row>
    <row r="14" spans="1:7" x14ac:dyDescent="0.25">
      <c r="A14" s="67">
        <v>9</v>
      </c>
      <c r="B14" s="674"/>
      <c r="C14" s="69" t="s">
        <v>161</v>
      </c>
      <c r="D14" s="67">
        <v>5</v>
      </c>
      <c r="E14" s="67">
        <v>10</v>
      </c>
      <c r="F14" s="67">
        <v>4</v>
      </c>
      <c r="G14" s="124"/>
    </row>
    <row r="15" spans="1:7" x14ac:dyDescent="0.25">
      <c r="A15" s="67">
        <v>10</v>
      </c>
      <c r="B15" s="673">
        <v>26</v>
      </c>
      <c r="C15" s="69" t="s">
        <v>252</v>
      </c>
      <c r="D15" s="67">
        <v>3</v>
      </c>
      <c r="E15" s="67">
        <v>6</v>
      </c>
      <c r="F15" s="67">
        <v>0</v>
      </c>
      <c r="G15" s="124"/>
    </row>
    <row r="16" spans="1:7" x14ac:dyDescent="0.25">
      <c r="A16" s="67">
        <v>11</v>
      </c>
      <c r="B16" s="674"/>
      <c r="C16" s="69" t="s">
        <v>219</v>
      </c>
      <c r="D16" s="67">
        <v>6</v>
      </c>
      <c r="E16" s="67">
        <v>0</v>
      </c>
      <c r="F16" s="67">
        <v>3</v>
      </c>
      <c r="G16" s="124"/>
    </row>
    <row r="17" spans="1:7" x14ac:dyDescent="0.25">
      <c r="A17" s="67">
        <v>12</v>
      </c>
      <c r="B17" s="288">
        <v>40</v>
      </c>
      <c r="C17" s="69" t="s">
        <v>46</v>
      </c>
      <c r="D17" s="67">
        <v>9</v>
      </c>
      <c r="E17" s="67">
        <v>2</v>
      </c>
      <c r="F17" s="67">
        <v>0</v>
      </c>
      <c r="G17" s="124"/>
    </row>
    <row r="18" spans="1:7" x14ac:dyDescent="0.25">
      <c r="A18" s="290"/>
      <c r="B18" s="291"/>
      <c r="C18" s="194" t="s">
        <v>24</v>
      </c>
      <c r="D18" s="79">
        <f>SUM(D6:D17)</f>
        <v>40</v>
      </c>
      <c r="E18" s="79">
        <f>SUM(E6:E17)</f>
        <v>40</v>
      </c>
      <c r="F18" s="295">
        <f>SUM(F6:F17)</f>
        <v>21</v>
      </c>
      <c r="G18" s="153"/>
    </row>
    <row r="19" spans="1:7" x14ac:dyDescent="0.25">
      <c r="A19" s="668" t="s">
        <v>27</v>
      </c>
      <c r="B19" s="669"/>
      <c r="C19" s="669"/>
      <c r="D19" s="669"/>
      <c r="E19" s="669"/>
      <c r="F19" s="669"/>
      <c r="G19" s="670"/>
    </row>
    <row r="20" spans="1:7" x14ac:dyDescent="0.25">
      <c r="A20" s="91">
        <v>13</v>
      </c>
      <c r="B20" s="211">
        <v>4</v>
      </c>
      <c r="C20" s="87" t="s">
        <v>123</v>
      </c>
      <c r="D20" s="84">
        <v>2</v>
      </c>
      <c r="E20" s="84">
        <v>2</v>
      </c>
      <c r="F20" s="84">
        <v>0</v>
      </c>
      <c r="G20" s="84"/>
    </row>
    <row r="21" spans="1:7" x14ac:dyDescent="0.25">
      <c r="A21" s="91">
        <v>14</v>
      </c>
      <c r="B21" s="293">
        <v>5</v>
      </c>
      <c r="C21" s="87" t="s">
        <v>268</v>
      </c>
      <c r="D21" s="84">
        <v>1</v>
      </c>
      <c r="E21" s="84">
        <v>1</v>
      </c>
      <c r="F21" s="84">
        <v>0</v>
      </c>
      <c r="G21" s="84"/>
    </row>
    <row r="22" spans="1:7" x14ac:dyDescent="0.25">
      <c r="A22" s="91">
        <v>15</v>
      </c>
      <c r="B22" s="293">
        <v>14</v>
      </c>
      <c r="C22" s="87" t="s">
        <v>136</v>
      </c>
      <c r="D22" s="84">
        <v>1</v>
      </c>
      <c r="E22" s="84">
        <v>1</v>
      </c>
      <c r="F22" s="84">
        <v>0</v>
      </c>
      <c r="G22" s="84"/>
    </row>
    <row r="23" spans="1:7" ht="23.25" x14ac:dyDescent="0.25">
      <c r="A23" s="91">
        <v>16</v>
      </c>
      <c r="B23" s="293">
        <v>19</v>
      </c>
      <c r="C23" s="238" t="s">
        <v>264</v>
      </c>
      <c r="D23" s="84">
        <v>1</v>
      </c>
      <c r="E23" s="84">
        <v>1</v>
      </c>
      <c r="F23" s="84">
        <v>0</v>
      </c>
      <c r="G23" s="84"/>
    </row>
    <row r="24" spans="1:7" x14ac:dyDescent="0.25">
      <c r="A24" s="91">
        <v>17</v>
      </c>
      <c r="B24" s="293">
        <v>28</v>
      </c>
      <c r="C24" s="87" t="s">
        <v>33</v>
      </c>
      <c r="D24" s="84">
        <v>20</v>
      </c>
      <c r="E24" s="84">
        <v>3</v>
      </c>
      <c r="F24" s="84">
        <v>5</v>
      </c>
      <c r="G24" s="84"/>
    </row>
    <row r="25" spans="1:7" ht="23.25" x14ac:dyDescent="0.25">
      <c r="A25" s="91">
        <v>18</v>
      </c>
      <c r="B25" s="211">
        <v>40</v>
      </c>
      <c r="C25" s="238" t="s">
        <v>265</v>
      </c>
      <c r="D25" s="84">
        <v>1</v>
      </c>
      <c r="E25" s="84">
        <v>1</v>
      </c>
      <c r="F25" s="84">
        <v>0</v>
      </c>
      <c r="G25" s="84"/>
    </row>
    <row r="26" spans="1:7" x14ac:dyDescent="0.25">
      <c r="A26" s="91">
        <v>19</v>
      </c>
      <c r="B26" s="683">
        <v>52</v>
      </c>
      <c r="C26" s="238" t="s">
        <v>187</v>
      </c>
      <c r="D26" s="84">
        <v>1</v>
      </c>
      <c r="E26" s="84">
        <v>1</v>
      </c>
      <c r="F26" s="84">
        <v>0</v>
      </c>
      <c r="G26" s="84"/>
    </row>
    <row r="27" spans="1:7" ht="23.25" x14ac:dyDescent="0.25">
      <c r="A27" s="91">
        <v>20</v>
      </c>
      <c r="B27" s="681"/>
      <c r="C27" s="238" t="s">
        <v>269</v>
      </c>
      <c r="D27" s="84">
        <v>1</v>
      </c>
      <c r="E27" s="84">
        <v>1</v>
      </c>
      <c r="F27" s="84">
        <v>0</v>
      </c>
      <c r="G27" s="84"/>
    </row>
    <row r="28" spans="1:7" x14ac:dyDescent="0.25">
      <c r="A28" s="91">
        <v>21</v>
      </c>
      <c r="B28" s="682"/>
      <c r="C28" s="238" t="s">
        <v>117</v>
      </c>
      <c r="D28" s="84">
        <v>1</v>
      </c>
      <c r="E28" s="84">
        <v>1</v>
      </c>
      <c r="F28" s="84">
        <v>0</v>
      </c>
      <c r="G28" s="84"/>
    </row>
    <row r="29" spans="1:7" x14ac:dyDescent="0.25">
      <c r="A29" s="91">
        <v>22</v>
      </c>
      <c r="B29" s="292">
        <v>56</v>
      </c>
      <c r="C29" s="238" t="s">
        <v>266</v>
      </c>
      <c r="D29" s="84">
        <v>1</v>
      </c>
      <c r="E29" s="84">
        <v>1</v>
      </c>
      <c r="F29" s="84">
        <v>0</v>
      </c>
      <c r="G29" s="84"/>
    </row>
    <row r="30" spans="1:7" ht="23.25" x14ac:dyDescent="0.25">
      <c r="A30" s="91">
        <v>23</v>
      </c>
      <c r="B30" s="211">
        <v>86</v>
      </c>
      <c r="C30" s="238" t="s">
        <v>169</v>
      </c>
      <c r="D30" s="84">
        <v>3</v>
      </c>
      <c r="E30" s="84">
        <v>3</v>
      </c>
      <c r="F30" s="84">
        <v>0</v>
      </c>
      <c r="G30" s="75" t="s">
        <v>267</v>
      </c>
    </row>
    <row r="31" spans="1:7" x14ac:dyDescent="0.25">
      <c r="A31" s="91">
        <v>24</v>
      </c>
      <c r="B31" s="294">
        <v>110</v>
      </c>
      <c r="C31" s="238" t="s">
        <v>270</v>
      </c>
      <c r="D31" s="84">
        <v>1</v>
      </c>
      <c r="E31" s="84">
        <v>1</v>
      </c>
      <c r="F31" s="84">
        <v>0</v>
      </c>
      <c r="G31" s="75"/>
    </row>
    <row r="32" spans="1:7" x14ac:dyDescent="0.25">
      <c r="A32" s="290"/>
      <c r="B32" s="289"/>
      <c r="C32" s="249" t="s">
        <v>24</v>
      </c>
      <c r="D32" s="295">
        <f>SUM(D20:D31)</f>
        <v>34</v>
      </c>
      <c r="E32" s="79">
        <f xml:space="preserve"> SUM(E20:E31)</f>
        <v>17</v>
      </c>
      <c r="F32" s="83">
        <f>SUM(F20:F31)</f>
        <v>5</v>
      </c>
      <c r="G32" s="67"/>
    </row>
    <row r="33" spans="1:7" x14ac:dyDescent="0.25">
      <c r="A33" s="290"/>
      <c r="B33" s="84"/>
      <c r="C33" s="197" t="s">
        <v>41</v>
      </c>
      <c r="D33" s="295">
        <f xml:space="preserve"> SUM(D18+D32)</f>
        <v>74</v>
      </c>
      <c r="E33" s="79">
        <f>E18+E32</f>
        <v>57</v>
      </c>
      <c r="F33" s="83">
        <f>SUM(F18+F32)</f>
        <v>26</v>
      </c>
      <c r="G33" s="154"/>
    </row>
    <row r="34" spans="1:7" x14ac:dyDescent="0.25">
      <c r="A34" s="60"/>
      <c r="B34" s="61"/>
      <c r="C34" s="144"/>
      <c r="D34" s="60"/>
      <c r="E34" s="60"/>
      <c r="F34" s="61"/>
      <c r="G34" s="60"/>
    </row>
    <row r="35" spans="1:7" x14ac:dyDescent="0.25">
      <c r="A35" s="60"/>
      <c r="B35" s="61"/>
      <c r="C35" s="64" t="s">
        <v>42</v>
      </c>
      <c r="D35" s="60"/>
      <c r="E35" s="60" t="s">
        <v>43</v>
      </c>
      <c r="F35" s="61"/>
      <c r="G35" s="60"/>
    </row>
    <row r="36" spans="1:7" x14ac:dyDescent="0.25">
      <c r="C36" s="64"/>
    </row>
    <row r="38" spans="1:7" x14ac:dyDescent="0.25">
      <c r="C38" s="60" t="s">
        <v>126</v>
      </c>
    </row>
    <row r="39" spans="1:7" x14ac:dyDescent="0.25">
      <c r="C39" s="60" t="s">
        <v>127</v>
      </c>
    </row>
    <row r="40" spans="1:7" x14ac:dyDescent="0.25">
      <c r="C40" s="60" t="s">
        <v>128</v>
      </c>
    </row>
    <row r="41" spans="1:7" x14ac:dyDescent="0.25">
      <c r="C41" s="179" t="s">
        <v>129</v>
      </c>
    </row>
  </sheetData>
  <mergeCells count="8">
    <mergeCell ref="B15:B16"/>
    <mergeCell ref="A19:G19"/>
    <mergeCell ref="B26:B28"/>
    <mergeCell ref="A2:G2"/>
    <mergeCell ref="A5:G5"/>
    <mergeCell ref="B6:B7"/>
    <mergeCell ref="B9:B11"/>
    <mergeCell ref="B12:B1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3"/>
  <sheetViews>
    <sheetView zoomScale="130" zoomScaleNormal="130" workbookViewId="0">
      <selection activeCell="C55" sqref="C55"/>
    </sheetView>
  </sheetViews>
  <sheetFormatPr defaultRowHeight="15" x14ac:dyDescent="0.25"/>
  <cols>
    <col min="1" max="1" width="4.7109375" style="63" customWidth="1"/>
    <col min="2" max="2" width="5" style="279" customWidth="1"/>
    <col min="3" max="3" width="28.140625" style="178" customWidth="1"/>
    <col min="4" max="4" width="13.7109375" style="178" customWidth="1"/>
    <col min="5" max="5" width="10.140625" style="178" customWidth="1"/>
    <col min="6" max="6" width="11.85546875" style="178" customWidth="1"/>
    <col min="7" max="7" width="13" style="178" customWidth="1"/>
  </cols>
  <sheetData>
    <row r="2" spans="1:7" x14ac:dyDescent="0.25">
      <c r="A2" s="671" t="s">
        <v>271</v>
      </c>
      <c r="B2" s="671"/>
      <c r="C2" s="671"/>
      <c r="D2" s="671"/>
      <c r="E2" s="671"/>
      <c r="F2" s="671"/>
      <c r="G2" s="671"/>
    </row>
    <row r="3" spans="1:7" x14ac:dyDescent="0.25">
      <c r="A3" s="60"/>
      <c r="B3" s="61"/>
      <c r="C3" s="64"/>
      <c r="D3" s="60"/>
      <c r="E3" s="60"/>
      <c r="F3" s="61"/>
      <c r="G3" s="62"/>
    </row>
    <row r="4" spans="1:7" ht="31.5" x14ac:dyDescent="0.25">
      <c r="A4" s="296" t="s">
        <v>6</v>
      </c>
      <c r="B4" s="296" t="s">
        <v>7</v>
      </c>
      <c r="C4" s="66" t="s">
        <v>8</v>
      </c>
      <c r="D4" s="296" t="s">
        <v>9</v>
      </c>
      <c r="E4" s="296" t="s">
        <v>10</v>
      </c>
      <c r="F4" s="296" t="s">
        <v>11</v>
      </c>
      <c r="G4" s="296" t="s">
        <v>12</v>
      </c>
    </row>
    <row r="5" spans="1:7" x14ac:dyDescent="0.25">
      <c r="A5" s="665" t="s">
        <v>13</v>
      </c>
      <c r="B5" s="666"/>
      <c r="C5" s="666"/>
      <c r="D5" s="666"/>
      <c r="E5" s="666"/>
      <c r="F5" s="666"/>
      <c r="G5" s="667"/>
    </row>
    <row r="6" spans="1:7" x14ac:dyDescent="0.25">
      <c r="A6" s="67">
        <v>1</v>
      </c>
      <c r="B6" s="673">
        <v>2</v>
      </c>
      <c r="C6" s="68" t="s">
        <v>174</v>
      </c>
      <c r="D6" s="67">
        <v>3</v>
      </c>
      <c r="E6" s="67">
        <v>3</v>
      </c>
      <c r="F6" s="67">
        <v>2</v>
      </c>
      <c r="G6" s="67"/>
    </row>
    <row r="7" spans="1:7" x14ac:dyDescent="0.25">
      <c r="A7" s="67">
        <v>2</v>
      </c>
      <c r="B7" s="680"/>
      <c r="C7" s="68" t="s">
        <v>252</v>
      </c>
      <c r="D7" s="67">
        <v>1</v>
      </c>
      <c r="E7" s="67">
        <v>0</v>
      </c>
      <c r="F7" s="67">
        <v>0</v>
      </c>
      <c r="G7" s="67"/>
    </row>
    <row r="8" spans="1:7" x14ac:dyDescent="0.25">
      <c r="A8" s="67">
        <v>3</v>
      </c>
      <c r="B8" s="674"/>
      <c r="C8" s="68" t="s">
        <v>19</v>
      </c>
      <c r="D8" s="67">
        <v>0</v>
      </c>
      <c r="E8" s="67">
        <v>2</v>
      </c>
      <c r="F8" s="67">
        <v>1</v>
      </c>
      <c r="G8" s="67"/>
    </row>
    <row r="9" spans="1:7" ht="34.5" x14ac:dyDescent="0.25">
      <c r="A9" s="67">
        <v>4</v>
      </c>
      <c r="B9" s="673">
        <v>17</v>
      </c>
      <c r="C9" s="69" t="s">
        <v>219</v>
      </c>
      <c r="D9" s="67">
        <v>9</v>
      </c>
      <c r="E9" s="67">
        <v>10</v>
      </c>
      <c r="F9" s="67">
        <v>0</v>
      </c>
      <c r="G9" s="124" t="s">
        <v>167</v>
      </c>
    </row>
    <row r="10" spans="1:7" ht="34.5" x14ac:dyDescent="0.25">
      <c r="A10" s="67">
        <v>5</v>
      </c>
      <c r="B10" s="680"/>
      <c r="C10" s="69" t="s">
        <v>19</v>
      </c>
      <c r="D10" s="67">
        <v>0</v>
      </c>
      <c r="E10" s="67">
        <v>7</v>
      </c>
      <c r="F10" s="67">
        <v>0</v>
      </c>
      <c r="G10" s="124" t="s">
        <v>272</v>
      </c>
    </row>
    <row r="11" spans="1:7" x14ac:dyDescent="0.25">
      <c r="A11" s="67">
        <v>6</v>
      </c>
      <c r="B11" s="674"/>
      <c r="C11" s="69" t="s">
        <v>252</v>
      </c>
      <c r="D11" s="67">
        <v>3</v>
      </c>
      <c r="E11" s="67">
        <v>4</v>
      </c>
      <c r="F11" s="67">
        <v>1</v>
      </c>
      <c r="G11" s="67"/>
    </row>
    <row r="12" spans="1:7" x14ac:dyDescent="0.25">
      <c r="A12" s="67">
        <v>7</v>
      </c>
      <c r="B12" s="680">
        <v>19</v>
      </c>
      <c r="C12" s="69" t="s">
        <v>22</v>
      </c>
      <c r="D12" s="67">
        <v>0</v>
      </c>
      <c r="E12" s="67">
        <v>6</v>
      </c>
      <c r="F12" s="67">
        <v>7</v>
      </c>
      <c r="G12" s="124"/>
    </row>
    <row r="13" spans="1:7" x14ac:dyDescent="0.25">
      <c r="A13" s="67">
        <v>8</v>
      </c>
      <c r="B13" s="674"/>
      <c r="C13" s="69" t="s">
        <v>161</v>
      </c>
      <c r="D13" s="67">
        <v>6</v>
      </c>
      <c r="E13" s="67">
        <v>6</v>
      </c>
      <c r="F13" s="67">
        <v>1</v>
      </c>
      <c r="G13" s="124"/>
    </row>
    <row r="14" spans="1:7" x14ac:dyDescent="0.25">
      <c r="A14" s="67">
        <v>9</v>
      </c>
      <c r="B14" s="673">
        <v>26</v>
      </c>
      <c r="C14" s="69" t="s">
        <v>252</v>
      </c>
      <c r="D14" s="67">
        <v>3</v>
      </c>
      <c r="E14" s="67">
        <v>1</v>
      </c>
      <c r="F14" s="67">
        <v>0</v>
      </c>
      <c r="G14" s="124"/>
    </row>
    <row r="15" spans="1:7" ht="34.5" x14ac:dyDescent="0.25">
      <c r="A15" s="67">
        <v>10</v>
      </c>
      <c r="B15" s="674"/>
      <c r="C15" s="69" t="s">
        <v>219</v>
      </c>
      <c r="D15" s="67">
        <v>10</v>
      </c>
      <c r="E15" s="67">
        <v>12</v>
      </c>
      <c r="F15" s="67">
        <v>0</v>
      </c>
      <c r="G15" s="124" t="s">
        <v>273</v>
      </c>
    </row>
    <row r="16" spans="1:7" ht="34.5" x14ac:dyDescent="0.25">
      <c r="A16" s="67">
        <v>11</v>
      </c>
      <c r="B16" s="297">
        <v>40</v>
      </c>
      <c r="C16" s="69" t="s">
        <v>46</v>
      </c>
      <c r="D16" s="67">
        <v>12</v>
      </c>
      <c r="E16" s="67">
        <v>4</v>
      </c>
      <c r="F16" s="67">
        <v>0</v>
      </c>
      <c r="G16" s="124" t="s">
        <v>144</v>
      </c>
    </row>
    <row r="17" spans="1:7" x14ac:dyDescent="0.25">
      <c r="A17" s="299"/>
      <c r="B17" s="300"/>
      <c r="C17" s="194" t="s">
        <v>24</v>
      </c>
      <c r="D17" s="79">
        <f>SUM(D6:D16)</f>
        <v>47</v>
      </c>
      <c r="E17" s="79">
        <f>SUM(E6:E16)</f>
        <v>55</v>
      </c>
      <c r="F17" s="296">
        <f>SUM(F6:F16)</f>
        <v>12</v>
      </c>
      <c r="G17" s="153"/>
    </row>
    <row r="18" spans="1:7" x14ac:dyDescent="0.25">
      <c r="A18" s="668" t="s">
        <v>25</v>
      </c>
      <c r="B18" s="669"/>
      <c r="C18" s="669"/>
      <c r="D18" s="669"/>
      <c r="E18" s="669"/>
      <c r="F18" s="669"/>
      <c r="G18" s="670"/>
    </row>
    <row r="19" spans="1:7" x14ac:dyDescent="0.25">
      <c r="A19" s="304">
        <v>12</v>
      </c>
      <c r="B19" s="304">
        <v>26</v>
      </c>
      <c r="C19" s="239" t="s">
        <v>219</v>
      </c>
      <c r="D19" s="304">
        <v>12</v>
      </c>
      <c r="E19" s="304">
        <v>13</v>
      </c>
      <c r="F19" s="304">
        <v>0</v>
      </c>
      <c r="G19" s="67"/>
    </row>
    <row r="20" spans="1:7" x14ac:dyDescent="0.25">
      <c r="A20" s="67"/>
      <c r="B20" s="304"/>
      <c r="C20" s="194" t="s">
        <v>26</v>
      </c>
      <c r="D20" s="303">
        <v>12</v>
      </c>
      <c r="E20" s="79">
        <v>13</v>
      </c>
      <c r="F20" s="83">
        <v>0</v>
      </c>
      <c r="G20" s="80"/>
    </row>
    <row r="21" spans="1:7" x14ac:dyDescent="0.25">
      <c r="A21" s="668" t="s">
        <v>27</v>
      </c>
      <c r="B21" s="669"/>
      <c r="C21" s="669"/>
      <c r="D21" s="669"/>
      <c r="E21" s="669"/>
      <c r="F21" s="669"/>
      <c r="G21" s="670"/>
    </row>
    <row r="22" spans="1:7" x14ac:dyDescent="0.25">
      <c r="A22" s="91">
        <v>13</v>
      </c>
      <c r="B22" s="683">
        <v>1</v>
      </c>
      <c r="C22" s="87" t="s">
        <v>196</v>
      </c>
      <c r="D22" s="84">
        <v>1</v>
      </c>
      <c r="E22" s="84">
        <v>1</v>
      </c>
      <c r="F22" s="84">
        <v>0</v>
      </c>
      <c r="G22" s="84"/>
    </row>
    <row r="23" spans="1:7" x14ac:dyDescent="0.25">
      <c r="A23" s="91">
        <v>14</v>
      </c>
      <c r="B23" s="682"/>
      <c r="C23" s="87" t="s">
        <v>49</v>
      </c>
      <c r="D23" s="84">
        <v>1</v>
      </c>
      <c r="E23" s="84">
        <v>1</v>
      </c>
      <c r="F23" s="84">
        <v>0</v>
      </c>
      <c r="G23" s="84"/>
    </row>
    <row r="24" spans="1:7" x14ac:dyDescent="0.25">
      <c r="A24" s="91">
        <v>15</v>
      </c>
      <c r="B24" s="302">
        <v>5</v>
      </c>
      <c r="C24" s="87" t="s">
        <v>112</v>
      </c>
      <c r="D24" s="84">
        <v>1</v>
      </c>
      <c r="E24" s="84">
        <v>1</v>
      </c>
      <c r="F24" s="84">
        <v>0</v>
      </c>
      <c r="G24" s="84"/>
    </row>
    <row r="25" spans="1:7" x14ac:dyDescent="0.25">
      <c r="A25" s="91">
        <v>16</v>
      </c>
      <c r="B25" s="302">
        <v>17</v>
      </c>
      <c r="C25" s="238" t="s">
        <v>49</v>
      </c>
      <c r="D25" s="84">
        <v>1</v>
      </c>
      <c r="E25" s="84">
        <v>1</v>
      </c>
      <c r="F25" s="84">
        <v>0</v>
      </c>
      <c r="G25" s="84"/>
    </row>
    <row r="26" spans="1:7" x14ac:dyDescent="0.25">
      <c r="A26" s="91">
        <v>17</v>
      </c>
      <c r="B26" s="683">
        <v>26</v>
      </c>
      <c r="C26" s="87" t="s">
        <v>196</v>
      </c>
      <c r="D26" s="84">
        <v>1</v>
      </c>
      <c r="E26" s="84">
        <v>1</v>
      </c>
      <c r="F26" s="84">
        <v>0</v>
      </c>
      <c r="G26" s="84"/>
    </row>
    <row r="27" spans="1:7" x14ac:dyDescent="0.25">
      <c r="A27" s="91">
        <v>18</v>
      </c>
      <c r="B27" s="682"/>
      <c r="C27" s="238" t="s">
        <v>274</v>
      </c>
      <c r="D27" s="84">
        <v>2</v>
      </c>
      <c r="E27" s="84">
        <v>2</v>
      </c>
      <c r="F27" s="84">
        <v>0</v>
      </c>
      <c r="G27" s="84"/>
    </row>
    <row r="28" spans="1:7" x14ac:dyDescent="0.25">
      <c r="A28" s="91">
        <v>19</v>
      </c>
      <c r="B28" s="683">
        <v>28</v>
      </c>
      <c r="C28" s="238" t="s">
        <v>275</v>
      </c>
      <c r="D28" s="84">
        <v>19</v>
      </c>
      <c r="E28" s="84">
        <v>8</v>
      </c>
      <c r="F28" s="84">
        <v>0</v>
      </c>
      <c r="G28" s="84"/>
    </row>
    <row r="29" spans="1:7" x14ac:dyDescent="0.25">
      <c r="A29" s="91">
        <v>20</v>
      </c>
      <c r="B29" s="681"/>
      <c r="C29" s="238" t="s">
        <v>33</v>
      </c>
      <c r="D29" s="84">
        <v>1</v>
      </c>
      <c r="E29" s="84">
        <v>1</v>
      </c>
      <c r="F29" s="84">
        <v>0</v>
      </c>
      <c r="G29" s="84"/>
    </row>
    <row r="30" spans="1:7" x14ac:dyDescent="0.25">
      <c r="A30" s="91">
        <v>21</v>
      </c>
      <c r="B30" s="682"/>
      <c r="C30" s="238" t="s">
        <v>175</v>
      </c>
      <c r="D30" s="84">
        <v>2</v>
      </c>
      <c r="E30" s="84">
        <v>2</v>
      </c>
      <c r="F30" s="84">
        <v>0</v>
      </c>
      <c r="G30" s="84"/>
    </row>
    <row r="31" spans="1:7" ht="23.25" x14ac:dyDescent="0.25">
      <c r="A31" s="91">
        <v>22</v>
      </c>
      <c r="B31" s="683">
        <v>31</v>
      </c>
      <c r="C31" s="238" t="s">
        <v>276</v>
      </c>
      <c r="D31" s="84">
        <v>1</v>
      </c>
      <c r="E31" s="84">
        <v>1</v>
      </c>
      <c r="F31" s="84">
        <v>0</v>
      </c>
      <c r="G31" s="75" t="s">
        <v>267</v>
      </c>
    </row>
    <row r="32" spans="1:7" ht="23.25" x14ac:dyDescent="0.25">
      <c r="A32" s="91">
        <v>23</v>
      </c>
      <c r="B32" s="682"/>
      <c r="C32" s="238" t="s">
        <v>253</v>
      </c>
      <c r="D32" s="84">
        <v>2</v>
      </c>
      <c r="E32" s="84">
        <v>2</v>
      </c>
      <c r="F32" s="84">
        <v>0</v>
      </c>
      <c r="G32" s="75" t="s">
        <v>267</v>
      </c>
    </row>
    <row r="33" spans="1:7" ht="23.25" x14ac:dyDescent="0.25">
      <c r="A33" s="91">
        <v>24</v>
      </c>
      <c r="B33" s="305">
        <v>49</v>
      </c>
      <c r="C33" s="238" t="s">
        <v>277</v>
      </c>
      <c r="D33" s="84">
        <v>1</v>
      </c>
      <c r="E33" s="84">
        <v>1</v>
      </c>
      <c r="F33" s="84">
        <v>0</v>
      </c>
      <c r="G33" s="75" t="s">
        <v>267</v>
      </c>
    </row>
    <row r="34" spans="1:7" x14ac:dyDescent="0.25">
      <c r="A34" s="91">
        <v>25</v>
      </c>
      <c r="B34" s="305">
        <v>50</v>
      </c>
      <c r="C34" s="238" t="s">
        <v>278</v>
      </c>
      <c r="D34" s="84">
        <v>1</v>
      </c>
      <c r="E34" s="84">
        <v>1</v>
      </c>
      <c r="F34" s="84">
        <v>0</v>
      </c>
      <c r="G34" s="75"/>
    </row>
    <row r="35" spans="1:7" ht="23.25" x14ac:dyDescent="0.25">
      <c r="A35" s="91">
        <v>26</v>
      </c>
      <c r="B35" s="683">
        <v>52</v>
      </c>
      <c r="C35" s="238" t="s">
        <v>38</v>
      </c>
      <c r="D35" s="84">
        <v>1</v>
      </c>
      <c r="E35" s="84">
        <v>1</v>
      </c>
      <c r="F35" s="84">
        <v>0</v>
      </c>
      <c r="G35" s="75"/>
    </row>
    <row r="36" spans="1:7" x14ac:dyDescent="0.25">
      <c r="A36" s="91">
        <v>27</v>
      </c>
      <c r="B36" s="682"/>
      <c r="C36" s="238" t="s">
        <v>123</v>
      </c>
      <c r="D36" s="84">
        <v>1</v>
      </c>
      <c r="E36" s="84">
        <v>1</v>
      </c>
      <c r="F36" s="84">
        <v>0</v>
      </c>
      <c r="G36" s="75"/>
    </row>
    <row r="37" spans="1:7" ht="34.5" x14ac:dyDescent="0.25">
      <c r="A37" s="91">
        <v>28</v>
      </c>
      <c r="B37" s="305">
        <v>53</v>
      </c>
      <c r="C37" s="238" t="s">
        <v>140</v>
      </c>
      <c r="D37" s="84">
        <v>3</v>
      </c>
      <c r="E37" s="84">
        <v>3</v>
      </c>
      <c r="F37" s="84">
        <v>0</v>
      </c>
      <c r="G37" s="75" t="s">
        <v>279</v>
      </c>
    </row>
    <row r="38" spans="1:7" x14ac:dyDescent="0.25">
      <c r="A38" s="91">
        <v>29</v>
      </c>
      <c r="B38" s="683">
        <v>57</v>
      </c>
      <c r="C38" s="238" t="s">
        <v>223</v>
      </c>
      <c r="D38" s="84">
        <v>2</v>
      </c>
      <c r="E38" s="84">
        <v>2</v>
      </c>
      <c r="F38" s="84">
        <v>0</v>
      </c>
      <c r="G38" s="75"/>
    </row>
    <row r="39" spans="1:7" x14ac:dyDescent="0.25">
      <c r="A39" s="91">
        <v>30</v>
      </c>
      <c r="B39" s="681"/>
      <c r="C39" s="238" t="s">
        <v>209</v>
      </c>
      <c r="D39" s="84">
        <v>1</v>
      </c>
      <c r="E39" s="84">
        <v>1</v>
      </c>
      <c r="F39" s="84">
        <v>0</v>
      </c>
      <c r="G39" s="75"/>
    </row>
    <row r="40" spans="1:7" x14ac:dyDescent="0.25">
      <c r="A40" s="91">
        <v>31</v>
      </c>
      <c r="B40" s="682"/>
      <c r="C40" s="238" t="s">
        <v>33</v>
      </c>
      <c r="D40" s="84">
        <v>1</v>
      </c>
      <c r="E40" s="84">
        <v>1</v>
      </c>
      <c r="F40" s="84">
        <v>0</v>
      </c>
      <c r="G40" s="75"/>
    </row>
    <row r="41" spans="1:7" ht="23.25" x14ac:dyDescent="0.25">
      <c r="A41" s="91">
        <v>32</v>
      </c>
      <c r="B41" s="305">
        <v>64</v>
      </c>
      <c r="C41" s="238" t="s">
        <v>280</v>
      </c>
      <c r="D41" s="84">
        <v>1</v>
      </c>
      <c r="E41" s="84">
        <v>1</v>
      </c>
      <c r="F41" s="84">
        <v>0</v>
      </c>
      <c r="G41" s="75" t="s">
        <v>141</v>
      </c>
    </row>
    <row r="42" spans="1:7" ht="23.25" x14ac:dyDescent="0.25">
      <c r="A42" s="91">
        <v>33</v>
      </c>
      <c r="B42" s="305">
        <v>69</v>
      </c>
      <c r="C42" s="238" t="s">
        <v>281</v>
      </c>
      <c r="D42" s="84">
        <v>1</v>
      </c>
      <c r="E42" s="84">
        <v>1</v>
      </c>
      <c r="F42" s="84">
        <v>0</v>
      </c>
      <c r="G42" s="75"/>
    </row>
    <row r="43" spans="1:7" x14ac:dyDescent="0.25">
      <c r="A43" s="91">
        <v>34</v>
      </c>
      <c r="B43" s="301">
        <v>72</v>
      </c>
      <c r="C43" s="238" t="s">
        <v>244</v>
      </c>
      <c r="D43" s="84">
        <v>1</v>
      </c>
      <c r="E43" s="84">
        <v>1</v>
      </c>
      <c r="F43" s="84">
        <v>0</v>
      </c>
      <c r="G43" s="75"/>
    </row>
    <row r="44" spans="1:7" x14ac:dyDescent="0.25">
      <c r="A44" s="299"/>
      <c r="B44" s="298"/>
      <c r="C44" s="249" t="s">
        <v>24</v>
      </c>
      <c r="D44" s="296">
        <f>SUM(D22:D43)</f>
        <v>46</v>
      </c>
      <c r="E44" s="79">
        <f xml:space="preserve"> SUM(E22:E43)</f>
        <v>35</v>
      </c>
      <c r="F44" s="83">
        <f>SUM(F22:F43)</f>
        <v>0</v>
      </c>
      <c r="G44" s="67"/>
    </row>
    <row r="45" spans="1:7" x14ac:dyDescent="0.25">
      <c r="A45" s="299"/>
      <c r="B45" s="84"/>
      <c r="C45" s="197" t="s">
        <v>41</v>
      </c>
      <c r="D45" s="296">
        <f xml:space="preserve"> SUM(D17+D44)</f>
        <v>93</v>
      </c>
      <c r="E45" s="79">
        <f>E17+E44</f>
        <v>90</v>
      </c>
      <c r="F45" s="83">
        <f>SUM(F17+F20+F44)</f>
        <v>12</v>
      </c>
      <c r="G45" s="154"/>
    </row>
    <row r="46" spans="1:7" x14ac:dyDescent="0.25">
      <c r="A46" s="304"/>
      <c r="B46" s="84"/>
      <c r="C46" s="197" t="s">
        <v>150</v>
      </c>
      <c r="D46" s="303">
        <f xml:space="preserve"> SUM(D17+D20+D44)</f>
        <v>105</v>
      </c>
      <c r="E46" s="79">
        <f xml:space="preserve"> SUM(E17+E20+E44)</f>
        <v>103</v>
      </c>
      <c r="F46" s="83">
        <f>SUM(F17+F20+F44)</f>
        <v>12</v>
      </c>
      <c r="G46" s="175"/>
    </row>
    <row r="47" spans="1:7" x14ac:dyDescent="0.25">
      <c r="A47" s="147"/>
      <c r="B47" s="148"/>
      <c r="C47" s="306"/>
      <c r="D47" s="149"/>
      <c r="E47" s="150"/>
      <c r="F47" s="151"/>
      <c r="G47" s="152"/>
    </row>
    <row r="48" spans="1:7" x14ac:dyDescent="0.25">
      <c r="A48" s="60"/>
      <c r="B48" s="61"/>
      <c r="C48" s="64" t="s">
        <v>42</v>
      </c>
      <c r="D48" s="60"/>
      <c r="E48" s="60" t="s">
        <v>43</v>
      </c>
      <c r="F48" s="61"/>
      <c r="G48" s="60"/>
    </row>
    <row r="49" spans="1:7" x14ac:dyDescent="0.25">
      <c r="A49" s="60"/>
      <c r="B49" s="61"/>
      <c r="C49" s="64"/>
      <c r="D49" s="60"/>
      <c r="E49" s="60"/>
      <c r="F49" s="61"/>
      <c r="G49" s="60"/>
    </row>
    <row r="50" spans="1:7" x14ac:dyDescent="0.25">
      <c r="C50" s="60" t="s">
        <v>126</v>
      </c>
    </row>
    <row r="51" spans="1:7" x14ac:dyDescent="0.25">
      <c r="C51" s="60" t="s">
        <v>127</v>
      </c>
    </row>
    <row r="52" spans="1:7" x14ac:dyDescent="0.25">
      <c r="C52" s="60" t="s">
        <v>128</v>
      </c>
    </row>
    <row r="53" spans="1:7" x14ac:dyDescent="0.25">
      <c r="C53" s="179" t="s">
        <v>129</v>
      </c>
    </row>
  </sheetData>
  <mergeCells count="14">
    <mergeCell ref="A21:G21"/>
    <mergeCell ref="A2:G2"/>
    <mergeCell ref="A5:G5"/>
    <mergeCell ref="B6:B8"/>
    <mergeCell ref="B9:B11"/>
    <mergeCell ref="B12:B13"/>
    <mergeCell ref="B14:B15"/>
    <mergeCell ref="A18:G18"/>
    <mergeCell ref="B38:B40"/>
    <mergeCell ref="B22:B23"/>
    <mergeCell ref="B26:B27"/>
    <mergeCell ref="B28:B30"/>
    <mergeCell ref="B31:B32"/>
    <mergeCell ref="B35:B36"/>
  </mergeCells>
  <pageMargins left="0.7" right="0.7" top="0.75" bottom="0.75" header="0.3" footer="0.3"/>
  <pageSetup paperSize="9" scale="78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opLeftCell="A16" zoomScale="130" zoomScaleNormal="130" workbookViewId="0">
      <selection activeCell="C55" sqref="C55"/>
    </sheetView>
  </sheetViews>
  <sheetFormatPr defaultRowHeight="15" x14ac:dyDescent="0.25"/>
  <cols>
    <col min="1" max="1" width="4.7109375" style="63" customWidth="1"/>
    <col min="2" max="2" width="5" style="279" customWidth="1"/>
    <col min="3" max="3" width="28.140625" style="178" customWidth="1"/>
    <col min="4" max="4" width="11.85546875" style="178" customWidth="1"/>
    <col min="5" max="5" width="11.7109375" style="316" customWidth="1"/>
    <col min="6" max="6" width="15.140625" style="178" customWidth="1"/>
  </cols>
  <sheetData>
    <row r="1" spans="1:6" x14ac:dyDescent="0.25">
      <c r="A1" s="671" t="s">
        <v>284</v>
      </c>
      <c r="B1" s="671"/>
      <c r="C1" s="671"/>
      <c r="D1" s="671"/>
      <c r="E1" s="671"/>
      <c r="F1" s="671"/>
    </row>
    <row r="2" spans="1:6" ht="40.5" customHeight="1" x14ac:dyDescent="0.25">
      <c r="A2" s="307" t="s">
        <v>6</v>
      </c>
      <c r="B2" s="307" t="s">
        <v>7</v>
      </c>
      <c r="C2" s="66" t="s">
        <v>8</v>
      </c>
      <c r="D2" s="307" t="s">
        <v>9</v>
      </c>
      <c r="E2" s="79" t="s">
        <v>10</v>
      </c>
      <c r="F2" s="307" t="s">
        <v>12</v>
      </c>
    </row>
    <row r="3" spans="1:6" x14ac:dyDescent="0.25">
      <c r="A3" s="665" t="s">
        <v>13</v>
      </c>
      <c r="B3" s="666"/>
      <c r="C3" s="666"/>
      <c r="D3" s="666"/>
      <c r="E3" s="666"/>
      <c r="F3" s="667"/>
    </row>
    <row r="4" spans="1:6" x14ac:dyDescent="0.25">
      <c r="A4" s="312">
        <v>1</v>
      </c>
      <c r="B4" s="673">
        <v>2</v>
      </c>
      <c r="C4" s="313" t="s">
        <v>252</v>
      </c>
      <c r="D4" s="312">
        <v>2</v>
      </c>
      <c r="E4" s="315">
        <v>0</v>
      </c>
      <c r="F4" s="312"/>
    </row>
    <row r="5" spans="1:6" ht="23.25" customHeight="1" x14ac:dyDescent="0.25">
      <c r="A5" s="67">
        <v>2</v>
      </c>
      <c r="B5" s="674"/>
      <c r="C5" s="313" t="s">
        <v>16</v>
      </c>
      <c r="D5" s="312">
        <v>2</v>
      </c>
      <c r="E5" s="315">
        <v>11</v>
      </c>
      <c r="F5" s="312" t="s">
        <v>285</v>
      </c>
    </row>
    <row r="6" spans="1:6" x14ac:dyDescent="0.25">
      <c r="A6" s="322">
        <v>3</v>
      </c>
      <c r="B6" s="673">
        <v>3</v>
      </c>
      <c r="C6" s="313" t="s">
        <v>286</v>
      </c>
      <c r="D6" s="317">
        <v>0</v>
      </c>
      <c r="E6" s="315">
        <v>1</v>
      </c>
      <c r="F6" s="317"/>
    </row>
    <row r="7" spans="1:6" x14ac:dyDescent="0.25">
      <c r="A7" s="67">
        <v>4</v>
      </c>
      <c r="B7" s="680"/>
      <c r="C7" s="313" t="s">
        <v>17</v>
      </c>
      <c r="D7" s="321">
        <v>1</v>
      </c>
      <c r="E7" s="315">
        <v>0</v>
      </c>
      <c r="F7" s="321"/>
    </row>
    <row r="8" spans="1:6" x14ac:dyDescent="0.25">
      <c r="A8" s="322">
        <v>5</v>
      </c>
      <c r="B8" s="674"/>
      <c r="C8" s="313" t="s">
        <v>48</v>
      </c>
      <c r="D8" s="317">
        <v>1</v>
      </c>
      <c r="E8" s="315">
        <v>1</v>
      </c>
      <c r="F8" s="317"/>
    </row>
    <row r="9" spans="1:6" x14ac:dyDescent="0.25">
      <c r="A9" s="67">
        <v>6</v>
      </c>
      <c r="B9" s="311">
        <v>5</v>
      </c>
      <c r="C9" s="68" t="s">
        <v>47</v>
      </c>
      <c r="D9" s="67">
        <v>0</v>
      </c>
      <c r="E9" s="70">
        <v>1</v>
      </c>
      <c r="F9" s="67"/>
    </row>
    <row r="10" spans="1:6" x14ac:dyDescent="0.25">
      <c r="A10" s="322">
        <v>7</v>
      </c>
      <c r="B10" s="673">
        <v>17</v>
      </c>
      <c r="C10" s="69" t="s">
        <v>219</v>
      </c>
      <c r="D10" s="67">
        <v>3</v>
      </c>
      <c r="E10" s="70">
        <v>1</v>
      </c>
      <c r="F10" s="124"/>
    </row>
    <row r="11" spans="1:6" x14ac:dyDescent="0.25">
      <c r="A11" s="67">
        <v>8</v>
      </c>
      <c r="B11" s="674"/>
      <c r="C11" s="69" t="s">
        <v>252</v>
      </c>
      <c r="D11" s="67">
        <v>1</v>
      </c>
      <c r="E11" s="70">
        <v>3</v>
      </c>
      <c r="F11" s="67"/>
    </row>
    <row r="12" spans="1:6" x14ac:dyDescent="0.25">
      <c r="A12" s="322">
        <v>9</v>
      </c>
      <c r="B12" s="680">
        <v>19</v>
      </c>
      <c r="C12" s="69" t="s">
        <v>22</v>
      </c>
      <c r="D12" s="67">
        <v>5</v>
      </c>
      <c r="E12" s="70">
        <v>2</v>
      </c>
      <c r="F12" s="124"/>
    </row>
    <row r="13" spans="1:6" x14ac:dyDescent="0.25">
      <c r="A13" s="67">
        <v>10</v>
      </c>
      <c r="B13" s="674"/>
      <c r="C13" s="69" t="s">
        <v>161</v>
      </c>
      <c r="D13" s="67">
        <v>4</v>
      </c>
      <c r="E13" s="70">
        <v>5</v>
      </c>
      <c r="F13" s="124"/>
    </row>
    <row r="14" spans="1:6" ht="23.25" x14ac:dyDescent="0.25">
      <c r="A14" s="322">
        <v>11</v>
      </c>
      <c r="B14" s="673">
        <v>26</v>
      </c>
      <c r="C14" s="69" t="s">
        <v>219</v>
      </c>
      <c r="D14" s="67">
        <v>3</v>
      </c>
      <c r="E14" s="70">
        <v>11</v>
      </c>
      <c r="F14" s="124" t="s">
        <v>287</v>
      </c>
    </row>
    <row r="15" spans="1:6" x14ac:dyDescent="0.25">
      <c r="A15" s="67">
        <v>12</v>
      </c>
      <c r="B15" s="674"/>
      <c r="C15" s="69" t="s">
        <v>252</v>
      </c>
      <c r="D15" s="67">
        <v>2</v>
      </c>
      <c r="E15" s="70">
        <v>1</v>
      </c>
      <c r="F15" s="124"/>
    </row>
    <row r="16" spans="1:6" ht="23.25" x14ac:dyDescent="0.25">
      <c r="A16" s="322">
        <v>13</v>
      </c>
      <c r="B16" s="673">
        <v>40</v>
      </c>
      <c r="C16" s="69" t="s">
        <v>46</v>
      </c>
      <c r="D16" s="67">
        <v>8</v>
      </c>
      <c r="E16" s="70">
        <v>4</v>
      </c>
      <c r="F16" s="124" t="s">
        <v>294</v>
      </c>
    </row>
    <row r="17" spans="1:6" x14ac:dyDescent="0.25">
      <c r="A17" s="67">
        <v>14</v>
      </c>
      <c r="B17" s="674"/>
      <c r="C17" s="69" t="s">
        <v>21</v>
      </c>
      <c r="D17" s="67">
        <v>1</v>
      </c>
      <c r="E17" s="70">
        <v>1</v>
      </c>
      <c r="F17" s="124"/>
    </row>
    <row r="18" spans="1:6" x14ac:dyDescent="0.25">
      <c r="A18" s="309"/>
      <c r="B18" s="310"/>
      <c r="C18" s="194" t="s">
        <v>24</v>
      </c>
      <c r="D18" s="79">
        <f>SUM(D4:D17)</f>
        <v>33</v>
      </c>
      <c r="E18" s="79">
        <f>SUM(E4:E17)</f>
        <v>42</v>
      </c>
      <c r="F18" s="153"/>
    </row>
    <row r="19" spans="1:6" x14ac:dyDescent="0.25">
      <c r="A19" s="668" t="s">
        <v>25</v>
      </c>
      <c r="B19" s="669"/>
      <c r="C19" s="669"/>
      <c r="D19" s="669"/>
      <c r="E19" s="669"/>
      <c r="F19" s="670"/>
    </row>
    <row r="20" spans="1:6" ht="24" customHeight="1" x14ac:dyDescent="0.25">
      <c r="A20" s="319">
        <v>15</v>
      </c>
      <c r="B20" s="319">
        <v>1</v>
      </c>
      <c r="C20" s="239" t="s">
        <v>288</v>
      </c>
      <c r="D20" s="319">
        <v>4</v>
      </c>
      <c r="E20" s="319">
        <v>4</v>
      </c>
      <c r="F20" s="67" t="s">
        <v>293</v>
      </c>
    </row>
    <row r="21" spans="1:6" ht="24.75" customHeight="1" x14ac:dyDescent="0.25">
      <c r="A21" s="319">
        <v>16</v>
      </c>
      <c r="B21" s="319">
        <v>1</v>
      </c>
      <c r="C21" s="239" t="s">
        <v>204</v>
      </c>
      <c r="D21" s="319">
        <v>11</v>
      </c>
      <c r="E21" s="319">
        <v>11</v>
      </c>
      <c r="F21" s="67" t="s">
        <v>289</v>
      </c>
    </row>
    <row r="22" spans="1:6" ht="22.5" customHeight="1" x14ac:dyDescent="0.25">
      <c r="A22" s="323">
        <v>17</v>
      </c>
      <c r="B22" s="319">
        <v>5</v>
      </c>
      <c r="C22" s="239" t="s">
        <v>47</v>
      </c>
      <c r="D22" s="319">
        <v>25</v>
      </c>
      <c r="E22" s="319">
        <v>25</v>
      </c>
      <c r="F22" s="67" t="s">
        <v>292</v>
      </c>
    </row>
    <row r="23" spans="1:6" x14ac:dyDescent="0.25">
      <c r="A23" s="67"/>
      <c r="B23" s="319"/>
      <c r="C23" s="194" t="s">
        <v>26</v>
      </c>
      <c r="D23" s="318">
        <f>SUM(D20:D22)</f>
        <v>40</v>
      </c>
      <c r="E23" s="79">
        <f>SUM(E20:E22)</f>
        <v>40</v>
      </c>
      <c r="F23" s="80"/>
    </row>
    <row r="24" spans="1:6" x14ac:dyDescent="0.25">
      <c r="A24" s="668" t="s">
        <v>27</v>
      </c>
      <c r="B24" s="669"/>
      <c r="C24" s="669"/>
      <c r="D24" s="669"/>
      <c r="E24" s="669"/>
      <c r="F24" s="670"/>
    </row>
    <row r="25" spans="1:6" x14ac:dyDescent="0.25">
      <c r="A25" s="91">
        <v>18</v>
      </c>
      <c r="B25" s="211">
        <v>1</v>
      </c>
      <c r="C25" s="87" t="s">
        <v>28</v>
      </c>
      <c r="D25" s="84">
        <v>4</v>
      </c>
      <c r="E25" s="85">
        <v>2</v>
      </c>
      <c r="F25" s="84"/>
    </row>
    <row r="26" spans="1:6" x14ac:dyDescent="0.25">
      <c r="A26" s="91">
        <v>19</v>
      </c>
      <c r="B26" s="211">
        <v>2</v>
      </c>
      <c r="C26" s="87" t="s">
        <v>197</v>
      </c>
      <c r="D26" s="84">
        <v>1</v>
      </c>
      <c r="E26" s="85">
        <v>1</v>
      </c>
      <c r="F26" s="84"/>
    </row>
    <row r="27" spans="1:6" x14ac:dyDescent="0.25">
      <c r="A27" s="91">
        <v>20</v>
      </c>
      <c r="B27" s="320">
        <v>17</v>
      </c>
      <c r="C27" s="87" t="s">
        <v>113</v>
      </c>
      <c r="D27" s="84">
        <v>1</v>
      </c>
      <c r="E27" s="85">
        <v>1</v>
      </c>
      <c r="F27" s="84"/>
    </row>
    <row r="28" spans="1:6" x14ac:dyDescent="0.25">
      <c r="A28" s="91">
        <v>21</v>
      </c>
      <c r="B28" s="211">
        <v>28</v>
      </c>
      <c r="C28" s="87" t="s">
        <v>199</v>
      </c>
      <c r="D28" s="84">
        <v>3</v>
      </c>
      <c r="E28" s="85">
        <v>1</v>
      </c>
      <c r="F28" s="75"/>
    </row>
    <row r="29" spans="1:6" x14ac:dyDescent="0.25">
      <c r="A29" s="91">
        <v>22</v>
      </c>
      <c r="B29" s="320">
        <v>49</v>
      </c>
      <c r="C29" s="87" t="s">
        <v>254</v>
      </c>
      <c r="D29" s="84">
        <v>1</v>
      </c>
      <c r="E29" s="85">
        <v>1</v>
      </c>
      <c r="F29" s="84"/>
    </row>
    <row r="30" spans="1:6" ht="23.25" x14ac:dyDescent="0.25">
      <c r="A30" s="91">
        <v>23</v>
      </c>
      <c r="B30" s="683">
        <v>52</v>
      </c>
      <c r="C30" s="71" t="s">
        <v>290</v>
      </c>
      <c r="D30" s="84">
        <v>1</v>
      </c>
      <c r="E30" s="85">
        <v>1</v>
      </c>
      <c r="F30" s="84"/>
    </row>
    <row r="31" spans="1:6" x14ac:dyDescent="0.25">
      <c r="A31" s="91">
        <v>24</v>
      </c>
      <c r="B31" s="682"/>
      <c r="C31" s="238" t="s">
        <v>123</v>
      </c>
      <c r="D31" s="84">
        <v>1</v>
      </c>
      <c r="E31" s="85">
        <v>1</v>
      </c>
      <c r="F31" s="84"/>
    </row>
    <row r="32" spans="1:6" x14ac:dyDescent="0.25">
      <c r="A32" s="91">
        <v>25</v>
      </c>
      <c r="B32" s="211">
        <v>41</v>
      </c>
      <c r="C32" s="238" t="s">
        <v>282</v>
      </c>
      <c r="D32" s="84">
        <v>1</v>
      </c>
      <c r="E32" s="85">
        <v>1</v>
      </c>
      <c r="F32" s="75"/>
    </row>
    <row r="33" spans="1:6" x14ac:dyDescent="0.25">
      <c r="A33" s="91">
        <v>26</v>
      </c>
      <c r="B33" s="683">
        <v>53</v>
      </c>
      <c r="C33" s="238" t="s">
        <v>283</v>
      </c>
      <c r="D33" s="84">
        <v>2</v>
      </c>
      <c r="E33" s="85">
        <v>2</v>
      </c>
      <c r="F33" s="75"/>
    </row>
    <row r="34" spans="1:6" x14ac:dyDescent="0.25">
      <c r="A34" s="91">
        <v>27</v>
      </c>
      <c r="B34" s="682"/>
      <c r="C34" s="238" t="s">
        <v>169</v>
      </c>
      <c r="D34" s="84">
        <v>1</v>
      </c>
      <c r="E34" s="85">
        <v>1</v>
      </c>
      <c r="F34" s="75"/>
    </row>
    <row r="35" spans="1:6" ht="15.75" customHeight="1" x14ac:dyDescent="0.25">
      <c r="A35" s="91">
        <v>28</v>
      </c>
      <c r="B35" s="211">
        <v>57</v>
      </c>
      <c r="C35" s="238" t="s">
        <v>197</v>
      </c>
      <c r="D35" s="84">
        <v>1</v>
      </c>
      <c r="E35" s="85">
        <v>1</v>
      </c>
      <c r="F35" s="75"/>
    </row>
    <row r="36" spans="1:6" x14ac:dyDescent="0.25">
      <c r="A36" s="91">
        <v>29</v>
      </c>
      <c r="B36" s="211">
        <v>90</v>
      </c>
      <c r="C36" s="238" t="s">
        <v>291</v>
      </c>
      <c r="D36" s="84">
        <v>1</v>
      </c>
      <c r="E36" s="85">
        <v>1</v>
      </c>
      <c r="F36" s="75"/>
    </row>
    <row r="37" spans="1:6" x14ac:dyDescent="0.25">
      <c r="A37" s="309"/>
      <c r="B37" s="308"/>
      <c r="C37" s="249" t="s">
        <v>24</v>
      </c>
      <c r="D37" s="307">
        <f>SUM(D25:D36)</f>
        <v>18</v>
      </c>
      <c r="E37" s="79">
        <f xml:space="preserve"> SUM(E25:E36)</f>
        <v>14</v>
      </c>
      <c r="F37" s="67"/>
    </row>
    <row r="38" spans="1:6" x14ac:dyDescent="0.25">
      <c r="A38" s="309"/>
      <c r="B38" s="84"/>
      <c r="C38" s="197" t="s">
        <v>41</v>
      </c>
      <c r="D38" s="307">
        <f xml:space="preserve"> SUM(D18+D37)</f>
        <v>51</v>
      </c>
      <c r="E38" s="79">
        <f>E18+E37</f>
        <v>56</v>
      </c>
      <c r="F38" s="154"/>
    </row>
    <row r="39" spans="1:6" x14ac:dyDescent="0.25">
      <c r="A39" s="319"/>
      <c r="B39" s="84"/>
      <c r="C39" s="197" t="s">
        <v>150</v>
      </c>
      <c r="D39" s="318">
        <f xml:space="preserve"> SUM(D18+D23)+D37</f>
        <v>91</v>
      </c>
      <c r="E39" s="79">
        <f xml:space="preserve"> SUM(E18+E23+E37)</f>
        <v>96</v>
      </c>
      <c r="F39" s="175"/>
    </row>
    <row r="40" spans="1:6" x14ac:dyDescent="0.25">
      <c r="A40" s="60"/>
      <c r="B40" s="61"/>
      <c r="C40" s="64" t="s">
        <v>42</v>
      </c>
      <c r="D40" s="60"/>
      <c r="E40" s="314" t="s">
        <v>43</v>
      </c>
      <c r="F40" s="60"/>
    </row>
    <row r="41" spans="1:6" x14ac:dyDescent="0.25">
      <c r="C41" s="60" t="s">
        <v>126</v>
      </c>
    </row>
    <row r="42" spans="1:6" x14ac:dyDescent="0.25">
      <c r="C42" s="60" t="s">
        <v>127</v>
      </c>
    </row>
    <row r="43" spans="1:6" x14ac:dyDescent="0.25">
      <c r="C43" s="60" t="s">
        <v>128</v>
      </c>
    </row>
    <row r="44" spans="1:6" x14ac:dyDescent="0.25">
      <c r="C44" s="179" t="s">
        <v>129</v>
      </c>
    </row>
  </sheetData>
  <mergeCells count="12">
    <mergeCell ref="B33:B34"/>
    <mergeCell ref="A24:F24"/>
    <mergeCell ref="B6:B8"/>
    <mergeCell ref="B16:B17"/>
    <mergeCell ref="A19:F19"/>
    <mergeCell ref="B30:B31"/>
    <mergeCell ref="B14:B15"/>
    <mergeCell ref="A1:F1"/>
    <mergeCell ref="A3:F3"/>
    <mergeCell ref="B4:B5"/>
    <mergeCell ref="B10:B11"/>
    <mergeCell ref="B12:B13"/>
  </mergeCells>
  <pageMargins left="0.25" right="0.25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="145" zoomScaleNormal="145" workbookViewId="0">
      <selection activeCell="C55" sqref="C55"/>
    </sheetView>
  </sheetViews>
  <sheetFormatPr defaultRowHeight="11.25" x14ac:dyDescent="0.2"/>
  <cols>
    <col min="1" max="1" width="4.7109375" style="93" customWidth="1"/>
    <col min="2" max="2" width="5" style="338" customWidth="1"/>
    <col min="3" max="3" width="23.140625" style="60" customWidth="1"/>
    <col min="4" max="4" width="11.85546875" style="60" customWidth="1"/>
    <col min="5" max="5" width="8.7109375" style="314" customWidth="1"/>
    <col min="6" max="7" width="9.42578125" style="314" customWidth="1"/>
    <col min="8" max="8" width="13.42578125" style="60" customWidth="1"/>
    <col min="9" max="16384" width="9.140625" style="93"/>
  </cols>
  <sheetData>
    <row r="1" spans="1:8" x14ac:dyDescent="0.2">
      <c r="A1" s="671" t="s">
        <v>295</v>
      </c>
      <c r="B1" s="671"/>
      <c r="C1" s="671"/>
      <c r="D1" s="671"/>
      <c r="E1" s="671"/>
      <c r="F1" s="671"/>
      <c r="G1" s="671"/>
      <c r="H1" s="671"/>
    </row>
    <row r="2" spans="1:8" x14ac:dyDescent="0.2">
      <c r="A2" s="326"/>
      <c r="B2" s="326"/>
      <c r="C2" s="326"/>
      <c r="D2" s="326"/>
      <c r="E2" s="326"/>
      <c r="F2" s="326"/>
      <c r="G2" s="326"/>
      <c r="H2" s="326"/>
    </row>
    <row r="3" spans="1:8" ht="31.5" x14ac:dyDescent="0.2">
      <c r="A3" s="327" t="s">
        <v>6</v>
      </c>
      <c r="B3" s="327" t="s">
        <v>7</v>
      </c>
      <c r="C3" s="66" t="s">
        <v>8</v>
      </c>
      <c r="D3" s="327" t="s">
        <v>296</v>
      </c>
      <c r="E3" s="79" t="s">
        <v>10</v>
      </c>
      <c r="F3" s="79" t="s">
        <v>11</v>
      </c>
      <c r="G3" s="79" t="s">
        <v>297</v>
      </c>
      <c r="H3" s="327" t="s">
        <v>12</v>
      </c>
    </row>
    <row r="4" spans="1:8" x14ac:dyDescent="0.2">
      <c r="A4" s="665" t="s">
        <v>300</v>
      </c>
      <c r="B4" s="666"/>
      <c r="C4" s="666"/>
      <c r="D4" s="666"/>
      <c r="E4" s="666"/>
      <c r="F4" s="666"/>
      <c r="G4" s="666"/>
      <c r="H4" s="667"/>
    </row>
    <row r="5" spans="1:8" x14ac:dyDescent="0.2">
      <c r="A5" s="67">
        <v>1</v>
      </c>
      <c r="B5" s="329">
        <v>1</v>
      </c>
      <c r="C5" s="313" t="s">
        <v>19</v>
      </c>
      <c r="D5" s="325">
        <v>1</v>
      </c>
      <c r="E5" s="315">
        <v>0</v>
      </c>
      <c r="F5" s="315">
        <v>0</v>
      </c>
      <c r="G5" s="92">
        <v>-1</v>
      </c>
      <c r="H5" s="325"/>
    </row>
    <row r="6" spans="1:8" x14ac:dyDescent="0.2">
      <c r="A6" s="67">
        <v>2</v>
      </c>
      <c r="B6" s="329">
        <v>3</v>
      </c>
      <c r="C6" s="313" t="s">
        <v>37</v>
      </c>
      <c r="D6" s="325">
        <v>2</v>
      </c>
      <c r="E6" s="315">
        <v>0</v>
      </c>
      <c r="F6" s="315">
        <v>1</v>
      </c>
      <c r="G6" s="92">
        <v>-2</v>
      </c>
      <c r="H6" s="325"/>
    </row>
    <row r="7" spans="1:8" x14ac:dyDescent="0.2">
      <c r="A7" s="67">
        <v>3</v>
      </c>
      <c r="B7" s="330">
        <v>5</v>
      </c>
      <c r="C7" s="68" t="s">
        <v>47</v>
      </c>
      <c r="D7" s="67">
        <v>2</v>
      </c>
      <c r="E7" s="70">
        <v>0</v>
      </c>
      <c r="F7" s="70">
        <v>1</v>
      </c>
      <c r="G7" s="92">
        <v>-2</v>
      </c>
      <c r="H7" s="67"/>
    </row>
    <row r="8" spans="1:8" x14ac:dyDescent="0.2">
      <c r="A8" s="67">
        <v>4</v>
      </c>
      <c r="B8" s="673">
        <v>17</v>
      </c>
      <c r="C8" s="69" t="s">
        <v>219</v>
      </c>
      <c r="D8" s="67">
        <v>3</v>
      </c>
      <c r="E8" s="70">
        <v>1</v>
      </c>
      <c r="F8" s="70">
        <v>5</v>
      </c>
      <c r="G8" s="92">
        <v>-2</v>
      </c>
      <c r="H8" s="75"/>
    </row>
    <row r="9" spans="1:8" x14ac:dyDescent="0.2">
      <c r="A9" s="67">
        <v>5</v>
      </c>
      <c r="B9" s="674"/>
      <c r="C9" s="69" t="s">
        <v>252</v>
      </c>
      <c r="D9" s="67">
        <v>4</v>
      </c>
      <c r="E9" s="70">
        <v>0</v>
      </c>
      <c r="F9" s="70">
        <v>1</v>
      </c>
      <c r="G9" s="92">
        <v>-4</v>
      </c>
      <c r="H9" s="67"/>
    </row>
    <row r="10" spans="1:8" ht="22.5" x14ac:dyDescent="0.2">
      <c r="A10" s="67">
        <v>6</v>
      </c>
      <c r="B10" s="673">
        <v>26</v>
      </c>
      <c r="C10" s="69" t="s">
        <v>219</v>
      </c>
      <c r="D10" s="67">
        <v>16</v>
      </c>
      <c r="E10" s="70">
        <v>11</v>
      </c>
      <c r="F10" s="70">
        <v>0</v>
      </c>
      <c r="G10" s="92">
        <v>-5</v>
      </c>
      <c r="H10" s="75" t="s">
        <v>164</v>
      </c>
    </row>
    <row r="11" spans="1:8" x14ac:dyDescent="0.2">
      <c r="A11" s="67">
        <v>7</v>
      </c>
      <c r="B11" s="674"/>
      <c r="C11" s="69" t="s">
        <v>252</v>
      </c>
      <c r="D11" s="67">
        <v>5</v>
      </c>
      <c r="E11" s="70">
        <v>1</v>
      </c>
      <c r="F11" s="70">
        <v>3</v>
      </c>
      <c r="G11" s="92">
        <v>-4</v>
      </c>
      <c r="H11" s="75"/>
    </row>
    <row r="12" spans="1:8" x14ac:dyDescent="0.2">
      <c r="A12" s="329" t="s">
        <v>299</v>
      </c>
      <c r="B12" s="329"/>
      <c r="C12" s="194" t="s">
        <v>24</v>
      </c>
      <c r="D12" s="79">
        <f>SUM(D5:D11)</f>
        <v>33</v>
      </c>
      <c r="E12" s="79">
        <f>SUM(E5:E11)</f>
        <v>13</v>
      </c>
      <c r="F12" s="79">
        <v>11</v>
      </c>
      <c r="G12" s="339">
        <v>-20</v>
      </c>
      <c r="H12" s="153"/>
    </row>
    <row r="13" spans="1:8" x14ac:dyDescent="0.2">
      <c r="A13" s="668" t="s">
        <v>25</v>
      </c>
      <c r="B13" s="669"/>
      <c r="C13" s="669"/>
      <c r="D13" s="669"/>
      <c r="E13" s="669"/>
      <c r="F13" s="669"/>
      <c r="G13" s="669"/>
      <c r="H13" s="670"/>
    </row>
    <row r="14" spans="1:8" x14ac:dyDescent="0.2">
      <c r="A14" s="329">
        <v>8</v>
      </c>
      <c r="B14" s="329">
        <v>5</v>
      </c>
      <c r="C14" s="239" t="s">
        <v>47</v>
      </c>
      <c r="D14" s="329">
        <v>25</v>
      </c>
      <c r="E14" s="329">
        <v>25</v>
      </c>
      <c r="F14" s="329">
        <v>9</v>
      </c>
      <c r="G14" s="347">
        <v>0</v>
      </c>
      <c r="H14" s="67"/>
    </row>
    <row r="15" spans="1:8" x14ac:dyDescent="0.2">
      <c r="A15" s="67"/>
      <c r="B15" s="329"/>
      <c r="C15" s="194" t="s">
        <v>26</v>
      </c>
      <c r="D15" s="327">
        <f>SUM(D14:D14)</f>
        <v>25</v>
      </c>
      <c r="E15" s="79">
        <f xml:space="preserve"> SUM(E14:E14)</f>
        <v>25</v>
      </c>
      <c r="F15" s="79">
        <f>SUM(F14:F14)</f>
        <v>9</v>
      </c>
      <c r="G15" s="340">
        <v>0</v>
      </c>
      <c r="H15" s="87"/>
    </row>
    <row r="16" spans="1:8" x14ac:dyDescent="0.2">
      <c r="A16" s="329"/>
      <c r="B16" s="84"/>
      <c r="C16" s="343" t="s">
        <v>301</v>
      </c>
      <c r="D16" s="327">
        <f xml:space="preserve"> SUM(D12+D15)</f>
        <v>58</v>
      </c>
      <c r="E16" s="79">
        <f>E12+E15</f>
        <v>38</v>
      </c>
      <c r="F16" s="79">
        <f>SUM(F12+F15)</f>
        <v>20</v>
      </c>
      <c r="G16" s="340">
        <v>-20</v>
      </c>
      <c r="H16" s="154"/>
    </row>
    <row r="17" spans="1:8" x14ac:dyDescent="0.2">
      <c r="A17" s="665" t="s">
        <v>302</v>
      </c>
      <c r="B17" s="666"/>
      <c r="C17" s="666"/>
      <c r="D17" s="666"/>
      <c r="E17" s="666"/>
      <c r="F17" s="666"/>
      <c r="G17" s="666"/>
      <c r="H17" s="667"/>
    </row>
    <row r="18" spans="1:8" s="338" customFormat="1" x14ac:dyDescent="0.2">
      <c r="A18" s="91">
        <v>1</v>
      </c>
      <c r="B18" s="91">
        <v>2</v>
      </c>
      <c r="C18" s="337" t="s">
        <v>16</v>
      </c>
      <c r="D18" s="84">
        <v>1</v>
      </c>
      <c r="E18" s="85">
        <v>1</v>
      </c>
      <c r="F18" s="85">
        <v>0</v>
      </c>
      <c r="G18" s="341">
        <v>0</v>
      </c>
      <c r="H18" s="84"/>
    </row>
    <row r="19" spans="1:8" x14ac:dyDescent="0.2">
      <c r="A19" s="325">
        <v>2</v>
      </c>
      <c r="B19" s="328">
        <v>19</v>
      </c>
      <c r="C19" s="313" t="s">
        <v>21</v>
      </c>
      <c r="D19" s="325">
        <v>4</v>
      </c>
      <c r="E19" s="315">
        <v>4</v>
      </c>
      <c r="F19" s="315">
        <v>6</v>
      </c>
      <c r="G19" s="342">
        <v>0</v>
      </c>
      <c r="H19" s="325"/>
    </row>
    <row r="20" spans="1:8" ht="22.5" x14ac:dyDescent="0.2">
      <c r="A20" s="67">
        <v>3</v>
      </c>
      <c r="B20" s="329">
        <v>19</v>
      </c>
      <c r="C20" s="313" t="s">
        <v>39</v>
      </c>
      <c r="D20" s="325">
        <v>4</v>
      </c>
      <c r="E20" s="315">
        <v>4</v>
      </c>
      <c r="F20" s="315">
        <v>9</v>
      </c>
      <c r="G20" s="342">
        <v>0</v>
      </c>
      <c r="H20" s="325"/>
    </row>
    <row r="21" spans="1:8" x14ac:dyDescent="0.2">
      <c r="A21" s="329"/>
      <c r="B21" s="329"/>
      <c r="C21" s="194" t="s">
        <v>24</v>
      </c>
      <c r="D21" s="79">
        <v>9</v>
      </c>
      <c r="E21" s="79">
        <v>9</v>
      </c>
      <c r="F21" s="79">
        <v>15</v>
      </c>
      <c r="G21" s="92">
        <v>0</v>
      </c>
      <c r="H21" s="153"/>
    </row>
    <row r="22" spans="1:8" x14ac:dyDescent="0.2">
      <c r="A22" s="668" t="s">
        <v>27</v>
      </c>
      <c r="B22" s="669"/>
      <c r="C22" s="669"/>
      <c r="D22" s="669"/>
      <c r="E22" s="669"/>
      <c r="F22" s="669"/>
      <c r="G22" s="669"/>
      <c r="H22" s="670"/>
    </row>
    <row r="23" spans="1:8" x14ac:dyDescent="0.2">
      <c r="A23" s="67">
        <v>1</v>
      </c>
      <c r="B23" s="330">
        <v>1</v>
      </c>
      <c r="C23" s="68" t="s">
        <v>28</v>
      </c>
      <c r="D23" s="67">
        <v>1</v>
      </c>
      <c r="E23" s="70">
        <v>1</v>
      </c>
      <c r="F23" s="70">
        <v>0</v>
      </c>
      <c r="G23" s="346">
        <v>0</v>
      </c>
      <c r="H23" s="67"/>
    </row>
    <row r="24" spans="1:8" x14ac:dyDescent="0.2">
      <c r="A24" s="67">
        <v>2</v>
      </c>
      <c r="B24" s="329">
        <v>7</v>
      </c>
      <c r="C24" s="69" t="s">
        <v>123</v>
      </c>
      <c r="D24" s="67">
        <v>1</v>
      </c>
      <c r="E24" s="70">
        <v>1</v>
      </c>
      <c r="F24" s="70">
        <v>0</v>
      </c>
      <c r="G24" s="346">
        <v>0</v>
      </c>
      <c r="H24" s="75"/>
    </row>
    <row r="25" spans="1:8" x14ac:dyDescent="0.2">
      <c r="A25" s="67">
        <v>3</v>
      </c>
      <c r="B25" s="328">
        <v>14</v>
      </c>
      <c r="C25" s="69" t="s">
        <v>136</v>
      </c>
      <c r="D25" s="67">
        <v>1</v>
      </c>
      <c r="E25" s="70">
        <v>1</v>
      </c>
      <c r="F25" s="70">
        <v>0</v>
      </c>
      <c r="G25" s="346">
        <v>0</v>
      </c>
      <c r="H25" s="67"/>
    </row>
    <row r="26" spans="1:8" x14ac:dyDescent="0.2">
      <c r="A26" s="67">
        <v>4</v>
      </c>
      <c r="B26" s="329">
        <v>28</v>
      </c>
      <c r="C26" s="69" t="s">
        <v>298</v>
      </c>
      <c r="D26" s="67">
        <v>2</v>
      </c>
      <c r="E26" s="70">
        <v>2</v>
      </c>
      <c r="F26" s="70">
        <v>1</v>
      </c>
      <c r="G26" s="346">
        <v>0</v>
      </c>
      <c r="H26" s="75"/>
    </row>
    <row r="27" spans="1:8" x14ac:dyDescent="0.2">
      <c r="A27" s="67">
        <v>5</v>
      </c>
      <c r="B27" s="329">
        <v>57</v>
      </c>
      <c r="C27" s="69" t="s">
        <v>223</v>
      </c>
      <c r="D27" s="67">
        <v>1</v>
      </c>
      <c r="E27" s="70">
        <v>1</v>
      </c>
      <c r="F27" s="70">
        <v>0</v>
      </c>
      <c r="G27" s="346">
        <v>0</v>
      </c>
      <c r="H27" s="75"/>
    </row>
    <row r="28" spans="1:8" ht="22.5" x14ac:dyDescent="0.2">
      <c r="A28" s="67">
        <v>6</v>
      </c>
      <c r="B28" s="329">
        <v>61</v>
      </c>
      <c r="C28" s="69" t="s">
        <v>138</v>
      </c>
      <c r="D28" s="67">
        <v>1</v>
      </c>
      <c r="E28" s="70">
        <v>1</v>
      </c>
      <c r="F28" s="70">
        <v>0</v>
      </c>
      <c r="G28" s="346">
        <v>0</v>
      </c>
      <c r="H28" s="75"/>
    </row>
    <row r="29" spans="1:8" x14ac:dyDescent="0.2">
      <c r="A29" s="329"/>
      <c r="B29" s="329"/>
      <c r="C29" s="194" t="s">
        <v>24</v>
      </c>
      <c r="D29" s="79">
        <v>7</v>
      </c>
      <c r="E29" s="79">
        <v>7</v>
      </c>
      <c r="F29" s="79">
        <v>1</v>
      </c>
      <c r="G29" s="340">
        <v>0</v>
      </c>
      <c r="H29" s="153"/>
    </row>
    <row r="30" spans="1:8" x14ac:dyDescent="0.2">
      <c r="A30" s="329"/>
      <c r="B30" s="84"/>
      <c r="C30" s="343" t="s">
        <v>304</v>
      </c>
      <c r="D30" s="327">
        <f xml:space="preserve"> SUM(D21+D29)</f>
        <v>16</v>
      </c>
      <c r="E30" s="79">
        <f>E21+E29</f>
        <v>16</v>
      </c>
      <c r="F30" s="79">
        <f>SUM(F21+F29)</f>
        <v>16</v>
      </c>
      <c r="G30" s="340">
        <v>0</v>
      </c>
      <c r="H30" s="154"/>
    </row>
    <row r="31" spans="1:8" x14ac:dyDescent="0.2">
      <c r="A31" s="348"/>
      <c r="B31" s="348"/>
      <c r="C31" s="348" t="s">
        <v>303</v>
      </c>
      <c r="D31" s="348" t="s">
        <v>305</v>
      </c>
      <c r="E31" s="348" t="s">
        <v>306</v>
      </c>
      <c r="F31" s="348" t="s">
        <v>307</v>
      </c>
      <c r="G31" s="349" t="s">
        <v>308</v>
      </c>
      <c r="H31" s="348"/>
    </row>
    <row r="32" spans="1:8" x14ac:dyDescent="0.2">
      <c r="A32" s="345"/>
      <c r="B32" s="345"/>
      <c r="C32" s="345"/>
      <c r="D32" s="345"/>
      <c r="E32" s="345"/>
      <c r="F32" s="345"/>
      <c r="G32" s="345"/>
      <c r="H32" s="345"/>
    </row>
    <row r="33" spans="1:8" x14ac:dyDescent="0.2">
      <c r="A33" s="345"/>
      <c r="B33" s="345"/>
      <c r="C33" s="345"/>
      <c r="D33" s="345"/>
      <c r="E33" s="345"/>
      <c r="F33" s="345"/>
      <c r="G33" s="345"/>
      <c r="H33" s="345"/>
    </row>
    <row r="34" spans="1:8" x14ac:dyDescent="0.2">
      <c r="A34" s="147"/>
      <c r="B34" s="148"/>
      <c r="C34" s="344"/>
      <c r="D34" s="149"/>
      <c r="E34" s="150"/>
      <c r="F34" s="150"/>
      <c r="G34" s="150"/>
      <c r="H34" s="324"/>
    </row>
    <row r="35" spans="1:8" x14ac:dyDescent="0.2">
      <c r="A35" s="147"/>
      <c r="B35" s="148"/>
      <c r="C35" s="344"/>
      <c r="D35" s="149"/>
      <c r="E35" s="150"/>
      <c r="F35" s="150"/>
      <c r="G35" s="150"/>
      <c r="H35" s="324"/>
    </row>
    <row r="36" spans="1:8" x14ac:dyDescent="0.2">
      <c r="A36" s="60"/>
      <c r="B36" s="61"/>
      <c r="C36" s="64" t="s">
        <v>42</v>
      </c>
      <c r="E36" s="314" t="s">
        <v>43</v>
      </c>
    </row>
    <row r="37" spans="1:8" x14ac:dyDescent="0.2">
      <c r="A37" s="60"/>
      <c r="B37" s="61"/>
      <c r="C37" s="64"/>
    </row>
    <row r="38" spans="1:8" x14ac:dyDescent="0.2">
      <c r="C38" s="60" t="s">
        <v>309</v>
      </c>
    </row>
    <row r="39" spans="1:8" x14ac:dyDescent="0.2">
      <c r="C39" s="60" t="s">
        <v>128</v>
      </c>
    </row>
    <row r="40" spans="1:8" x14ac:dyDescent="0.2">
      <c r="C40" s="179" t="s">
        <v>129</v>
      </c>
    </row>
  </sheetData>
  <mergeCells count="7">
    <mergeCell ref="A17:H17"/>
    <mergeCell ref="A22:H22"/>
    <mergeCell ref="B10:B11"/>
    <mergeCell ref="A13:H13"/>
    <mergeCell ref="A1:H1"/>
    <mergeCell ref="A4:H4"/>
    <mergeCell ref="B8:B9"/>
  </mergeCells>
  <pageMargins left="0.25" right="0.25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zoomScale="145" zoomScaleNormal="145" workbookViewId="0">
      <selection activeCell="C55" sqref="C55"/>
    </sheetView>
  </sheetViews>
  <sheetFormatPr defaultRowHeight="11.25" x14ac:dyDescent="0.2"/>
  <cols>
    <col min="1" max="1" width="3.140625" style="93" customWidth="1"/>
    <col min="2" max="2" width="4.140625" style="338" customWidth="1"/>
    <col min="3" max="3" width="24.5703125" style="60" customWidth="1"/>
    <col min="4" max="4" width="9" style="60" customWidth="1"/>
    <col min="5" max="5" width="11.85546875" style="60" customWidth="1"/>
    <col min="6" max="6" width="7.42578125" style="314" customWidth="1"/>
    <col min="7" max="7" width="11" style="314" customWidth="1"/>
    <col min="8" max="8" width="9.42578125" style="314" customWidth="1"/>
    <col min="9" max="9" width="15.85546875" style="60" customWidth="1"/>
    <col min="10" max="16384" width="9.140625" style="93"/>
  </cols>
  <sheetData>
    <row r="1" spans="1:9" x14ac:dyDescent="0.2">
      <c r="A1" s="671" t="s">
        <v>320</v>
      </c>
      <c r="B1" s="671"/>
      <c r="C1" s="671"/>
      <c r="D1" s="671"/>
      <c r="E1" s="671"/>
      <c r="F1" s="671"/>
      <c r="G1" s="671"/>
      <c r="H1" s="671"/>
      <c r="I1" s="671"/>
    </row>
    <row r="2" spans="1:9" x14ac:dyDescent="0.2">
      <c r="A2" s="332"/>
      <c r="B2" s="332"/>
      <c r="C2" s="332"/>
      <c r="D2" s="332"/>
      <c r="E2" s="332"/>
      <c r="F2" s="332"/>
      <c r="G2" s="332"/>
      <c r="H2" s="332"/>
      <c r="I2" s="332"/>
    </row>
    <row r="3" spans="1:9" ht="15.75" customHeight="1" x14ac:dyDescent="0.2">
      <c r="A3" s="672" t="s">
        <v>6</v>
      </c>
      <c r="B3" s="672" t="s">
        <v>7</v>
      </c>
      <c r="C3" s="684" t="s">
        <v>8</v>
      </c>
      <c r="D3" s="665" t="s">
        <v>296</v>
      </c>
      <c r="E3" s="667"/>
      <c r="F3" s="686" t="s">
        <v>10</v>
      </c>
      <c r="G3" s="686" t="s">
        <v>11</v>
      </c>
      <c r="H3" s="686" t="s">
        <v>297</v>
      </c>
      <c r="I3" s="688" t="s">
        <v>12</v>
      </c>
    </row>
    <row r="4" spans="1:9" ht="31.5" x14ac:dyDescent="0.2">
      <c r="A4" s="672"/>
      <c r="B4" s="672"/>
      <c r="C4" s="685"/>
      <c r="D4" s="333" t="s">
        <v>310</v>
      </c>
      <c r="E4" s="333" t="s">
        <v>311</v>
      </c>
      <c r="F4" s="687"/>
      <c r="G4" s="687"/>
      <c r="H4" s="687"/>
      <c r="I4" s="689"/>
    </row>
    <row r="5" spans="1:9" x14ac:dyDescent="0.2">
      <c r="A5" s="665" t="s">
        <v>300</v>
      </c>
      <c r="B5" s="666"/>
      <c r="C5" s="666"/>
      <c r="D5" s="666"/>
      <c r="E5" s="666"/>
      <c r="F5" s="666"/>
      <c r="G5" s="666"/>
      <c r="H5" s="666"/>
      <c r="I5" s="667"/>
    </row>
    <row r="6" spans="1:9" ht="23.25" customHeight="1" x14ac:dyDescent="0.2">
      <c r="A6" s="67">
        <v>1</v>
      </c>
      <c r="B6" s="673">
        <v>1</v>
      </c>
      <c r="C6" s="313" t="s">
        <v>19</v>
      </c>
      <c r="D6" s="331">
        <v>1</v>
      </c>
      <c r="E6" s="331">
        <v>1</v>
      </c>
      <c r="F6" s="315">
        <v>0</v>
      </c>
      <c r="G6" s="315">
        <v>0</v>
      </c>
      <c r="H6" s="92">
        <v>-2</v>
      </c>
      <c r="I6" s="331"/>
    </row>
    <row r="7" spans="1:9" ht="23.25" customHeight="1" x14ac:dyDescent="0.2">
      <c r="A7" s="67">
        <v>2</v>
      </c>
      <c r="B7" s="674"/>
      <c r="C7" s="313" t="s">
        <v>204</v>
      </c>
      <c r="D7" s="331">
        <v>0</v>
      </c>
      <c r="E7" s="331">
        <v>10</v>
      </c>
      <c r="F7" s="315">
        <v>10</v>
      </c>
      <c r="G7" s="315">
        <v>0</v>
      </c>
      <c r="H7" s="92">
        <v>0</v>
      </c>
      <c r="I7" s="331" t="s">
        <v>164</v>
      </c>
    </row>
    <row r="8" spans="1:9" x14ac:dyDescent="0.2">
      <c r="A8" s="67">
        <v>3</v>
      </c>
      <c r="B8" s="673">
        <v>3</v>
      </c>
      <c r="C8" s="313" t="s">
        <v>37</v>
      </c>
      <c r="D8" s="331">
        <v>2</v>
      </c>
      <c r="E8" s="331">
        <v>2</v>
      </c>
      <c r="F8" s="315">
        <v>1</v>
      </c>
      <c r="G8" s="315">
        <v>1</v>
      </c>
      <c r="H8" s="92">
        <v>-3</v>
      </c>
      <c r="I8" s="331" t="s">
        <v>326</v>
      </c>
    </row>
    <row r="9" spans="1:9" ht="22.5" x14ac:dyDescent="0.2">
      <c r="A9" s="67">
        <v>4</v>
      </c>
      <c r="B9" s="674"/>
      <c r="C9" s="313" t="s">
        <v>93</v>
      </c>
      <c r="D9" s="331">
        <v>0</v>
      </c>
      <c r="E9" s="331">
        <v>3</v>
      </c>
      <c r="F9" s="315">
        <v>0</v>
      </c>
      <c r="G9" s="315">
        <v>2</v>
      </c>
      <c r="H9" s="92">
        <v>-3</v>
      </c>
      <c r="I9" s="331" t="s">
        <v>327</v>
      </c>
    </row>
    <row r="10" spans="1:9" x14ac:dyDescent="0.2">
      <c r="A10" s="67">
        <v>5</v>
      </c>
      <c r="B10" s="336">
        <v>5</v>
      </c>
      <c r="C10" s="68" t="s">
        <v>47</v>
      </c>
      <c r="D10" s="67">
        <v>2</v>
      </c>
      <c r="E10" s="67">
        <v>1</v>
      </c>
      <c r="F10" s="70">
        <v>0</v>
      </c>
      <c r="G10" s="70">
        <v>0</v>
      </c>
      <c r="H10" s="92">
        <v>-3</v>
      </c>
      <c r="I10" s="67"/>
    </row>
    <row r="11" spans="1:9" x14ac:dyDescent="0.2">
      <c r="A11" s="67">
        <v>6</v>
      </c>
      <c r="B11" s="673" t="s">
        <v>312</v>
      </c>
      <c r="C11" s="69" t="s">
        <v>219</v>
      </c>
      <c r="D11" s="67">
        <v>5</v>
      </c>
      <c r="E11" s="67">
        <v>6</v>
      </c>
      <c r="F11" s="70">
        <v>3</v>
      </c>
      <c r="G11" s="70">
        <v>1</v>
      </c>
      <c r="H11" s="92">
        <v>-8</v>
      </c>
      <c r="I11" s="75"/>
    </row>
    <row r="12" spans="1:9" x14ac:dyDescent="0.2">
      <c r="A12" s="67">
        <v>7</v>
      </c>
      <c r="B12" s="674"/>
      <c r="C12" s="69" t="s">
        <v>252</v>
      </c>
      <c r="D12" s="67">
        <v>8</v>
      </c>
      <c r="E12" s="67">
        <v>4</v>
      </c>
      <c r="F12" s="70">
        <v>6</v>
      </c>
      <c r="G12" s="70">
        <v>1</v>
      </c>
      <c r="H12" s="92">
        <v>-6</v>
      </c>
      <c r="I12" s="75"/>
    </row>
    <row r="13" spans="1:9" ht="34.5" customHeight="1" x14ac:dyDescent="0.2">
      <c r="A13" s="67">
        <v>8</v>
      </c>
      <c r="B13" s="336">
        <v>26</v>
      </c>
      <c r="C13" s="313" t="s">
        <v>93</v>
      </c>
      <c r="D13" s="331">
        <v>0</v>
      </c>
      <c r="E13" s="331">
        <v>3</v>
      </c>
      <c r="F13" s="315">
        <v>2</v>
      </c>
      <c r="G13" s="315">
        <v>1</v>
      </c>
      <c r="H13" s="92">
        <v>-1</v>
      </c>
      <c r="I13" s="350" t="s">
        <v>328</v>
      </c>
    </row>
    <row r="14" spans="1:9" x14ac:dyDescent="0.2">
      <c r="A14" s="335"/>
      <c r="B14" s="335"/>
      <c r="C14" s="194" t="s">
        <v>24</v>
      </c>
      <c r="D14" s="690">
        <v>48</v>
      </c>
      <c r="E14" s="690"/>
      <c r="F14" s="79">
        <v>22</v>
      </c>
      <c r="G14" s="79">
        <v>6</v>
      </c>
      <c r="H14" s="351">
        <v>-26</v>
      </c>
      <c r="I14" s="153"/>
    </row>
    <row r="15" spans="1:9" x14ac:dyDescent="0.2">
      <c r="A15" s="147"/>
      <c r="B15" s="147"/>
      <c r="C15" s="352"/>
      <c r="D15" s="150"/>
      <c r="E15" s="150"/>
      <c r="F15" s="150"/>
      <c r="G15" s="150"/>
      <c r="H15" s="353"/>
      <c r="I15" s="354"/>
    </row>
    <row r="16" spans="1:9" x14ac:dyDescent="0.2">
      <c r="A16" s="147"/>
      <c r="B16" s="147"/>
      <c r="C16" s="352"/>
      <c r="D16" s="150"/>
      <c r="E16" s="150"/>
      <c r="F16" s="150"/>
      <c r="G16" s="150"/>
      <c r="H16" s="353"/>
      <c r="I16" s="354"/>
    </row>
    <row r="17" spans="1:9" x14ac:dyDescent="0.2">
      <c r="A17" s="668" t="s">
        <v>25</v>
      </c>
      <c r="B17" s="669"/>
      <c r="C17" s="669"/>
      <c r="D17" s="669"/>
      <c r="E17" s="669"/>
      <c r="F17" s="669"/>
      <c r="G17" s="669"/>
      <c r="H17" s="669"/>
      <c r="I17" s="670"/>
    </row>
    <row r="18" spans="1:9" x14ac:dyDescent="0.2">
      <c r="A18" s="335">
        <v>1</v>
      </c>
      <c r="B18" s="335">
        <v>5</v>
      </c>
      <c r="C18" s="239" t="s">
        <v>47</v>
      </c>
      <c r="D18" s="335">
        <v>10</v>
      </c>
      <c r="E18" s="335">
        <v>0</v>
      </c>
      <c r="F18" s="335">
        <v>6</v>
      </c>
      <c r="G18" s="335">
        <v>3</v>
      </c>
      <c r="H18" s="347">
        <v>0</v>
      </c>
      <c r="I18" s="67" t="s">
        <v>313</v>
      </c>
    </row>
    <row r="19" spans="1:9" x14ac:dyDescent="0.2">
      <c r="A19" s="335">
        <v>2</v>
      </c>
      <c r="B19" s="335">
        <v>1</v>
      </c>
      <c r="C19" s="239" t="s">
        <v>19</v>
      </c>
      <c r="D19" s="335">
        <v>10</v>
      </c>
      <c r="E19" s="335">
        <v>0</v>
      </c>
      <c r="F19" s="335">
        <v>7</v>
      </c>
      <c r="G19" s="335">
        <v>3</v>
      </c>
      <c r="H19" s="347">
        <v>0</v>
      </c>
      <c r="I19" s="67"/>
    </row>
    <row r="20" spans="1:9" x14ac:dyDescent="0.2">
      <c r="A20" s="335">
        <v>3</v>
      </c>
      <c r="B20" s="335">
        <v>26</v>
      </c>
      <c r="C20" s="239" t="s">
        <v>219</v>
      </c>
      <c r="D20" s="335">
        <v>10</v>
      </c>
      <c r="E20" s="335">
        <v>0</v>
      </c>
      <c r="F20" s="335">
        <v>6</v>
      </c>
      <c r="G20" s="335">
        <v>4</v>
      </c>
      <c r="H20" s="347">
        <v>0</v>
      </c>
      <c r="I20" s="67"/>
    </row>
    <row r="21" spans="1:9" x14ac:dyDescent="0.2">
      <c r="A21" s="67"/>
      <c r="B21" s="335"/>
      <c r="C21" s="194" t="s">
        <v>26</v>
      </c>
      <c r="D21" s="665">
        <v>30</v>
      </c>
      <c r="E21" s="667"/>
      <c r="F21" s="79">
        <f xml:space="preserve"> SUM(F18:F20)</f>
        <v>19</v>
      </c>
      <c r="G21" s="79">
        <f>SUM(G18:G20)</f>
        <v>10</v>
      </c>
      <c r="H21" s="340">
        <v>0</v>
      </c>
      <c r="I21" s="87"/>
    </row>
    <row r="22" spans="1:9" ht="11.25" customHeight="1" x14ac:dyDescent="0.2">
      <c r="A22" s="665" t="s">
        <v>302</v>
      </c>
      <c r="B22" s="666"/>
      <c r="C22" s="666"/>
      <c r="D22" s="666"/>
      <c r="E22" s="666"/>
      <c r="F22" s="666"/>
      <c r="G22" s="666"/>
      <c r="H22" s="666"/>
      <c r="I22" s="667"/>
    </row>
    <row r="23" spans="1:9" s="338" customFormat="1" ht="31.5" customHeight="1" x14ac:dyDescent="0.2">
      <c r="A23" s="91">
        <v>1</v>
      </c>
      <c r="B23" s="91">
        <v>1</v>
      </c>
      <c r="C23" s="337" t="s">
        <v>288</v>
      </c>
      <c r="D23" s="84">
        <v>4</v>
      </c>
      <c r="E23" s="84">
        <v>0</v>
      </c>
      <c r="F23" s="85">
        <v>3</v>
      </c>
      <c r="G23" s="85">
        <v>0</v>
      </c>
      <c r="H23" s="341">
        <v>-1</v>
      </c>
      <c r="I23" s="75" t="s">
        <v>325</v>
      </c>
    </row>
    <row r="24" spans="1:9" s="338" customFormat="1" ht="19.5" customHeight="1" x14ac:dyDescent="0.2">
      <c r="A24" s="355">
        <v>2</v>
      </c>
      <c r="B24" s="190">
        <v>2</v>
      </c>
      <c r="C24" s="358" t="s">
        <v>19</v>
      </c>
      <c r="D24" s="359">
        <v>0</v>
      </c>
      <c r="E24" s="359">
        <v>0</v>
      </c>
      <c r="F24" s="360">
        <v>1</v>
      </c>
      <c r="G24" s="360">
        <v>0</v>
      </c>
      <c r="H24" s="356">
        <v>1</v>
      </c>
      <c r="I24" s="357"/>
    </row>
    <row r="25" spans="1:9" s="338" customFormat="1" ht="19.5" customHeight="1" x14ac:dyDescent="0.2">
      <c r="A25" s="355">
        <v>3</v>
      </c>
      <c r="B25" s="190">
        <v>17</v>
      </c>
      <c r="C25" s="358" t="s">
        <v>19</v>
      </c>
      <c r="D25" s="359">
        <v>0</v>
      </c>
      <c r="E25" s="359">
        <v>0</v>
      </c>
      <c r="F25" s="360">
        <v>1</v>
      </c>
      <c r="G25" s="360">
        <v>0</v>
      </c>
      <c r="H25" s="356">
        <v>1</v>
      </c>
      <c r="I25" s="357"/>
    </row>
    <row r="26" spans="1:9" x14ac:dyDescent="0.2">
      <c r="A26" s="91">
        <v>4</v>
      </c>
      <c r="B26" s="673">
        <v>19</v>
      </c>
      <c r="C26" s="313" t="s">
        <v>21</v>
      </c>
      <c r="D26" s="331">
        <v>0</v>
      </c>
      <c r="E26" s="331">
        <v>0</v>
      </c>
      <c r="F26" s="315">
        <v>6</v>
      </c>
      <c r="G26" s="315">
        <v>1</v>
      </c>
      <c r="H26" s="342">
        <v>6</v>
      </c>
      <c r="I26" s="331"/>
    </row>
    <row r="27" spans="1:9" ht="11.25" customHeight="1" x14ac:dyDescent="0.2">
      <c r="A27" s="355">
        <v>5</v>
      </c>
      <c r="B27" s="674"/>
      <c r="C27" s="313" t="s">
        <v>39</v>
      </c>
      <c r="D27" s="331">
        <v>7</v>
      </c>
      <c r="E27" s="331">
        <v>0</v>
      </c>
      <c r="F27" s="315">
        <v>7</v>
      </c>
      <c r="G27" s="315">
        <v>0</v>
      </c>
      <c r="H27" s="342">
        <v>0</v>
      </c>
      <c r="I27" s="331"/>
    </row>
    <row r="28" spans="1:9" ht="12" customHeight="1" x14ac:dyDescent="0.2">
      <c r="A28" s="355">
        <v>6</v>
      </c>
      <c r="B28" s="673">
        <v>40</v>
      </c>
      <c r="C28" s="313" t="s">
        <v>21</v>
      </c>
      <c r="D28" s="331">
        <v>0</v>
      </c>
      <c r="E28" s="331">
        <v>0</v>
      </c>
      <c r="F28" s="315">
        <v>1</v>
      </c>
      <c r="G28" s="315">
        <v>1</v>
      </c>
      <c r="H28" s="342">
        <v>1</v>
      </c>
      <c r="I28" s="331"/>
    </row>
    <row r="29" spans="1:9" x14ac:dyDescent="0.2">
      <c r="A29" s="91">
        <v>7</v>
      </c>
      <c r="B29" s="674"/>
      <c r="C29" s="313" t="s">
        <v>46</v>
      </c>
      <c r="D29" s="315">
        <v>12</v>
      </c>
      <c r="E29" s="331">
        <v>0</v>
      </c>
      <c r="F29" s="315">
        <v>3</v>
      </c>
      <c r="G29" s="315">
        <v>2</v>
      </c>
      <c r="H29" s="342">
        <v>-9</v>
      </c>
      <c r="I29" s="331"/>
    </row>
    <row r="30" spans="1:9" x14ac:dyDescent="0.2">
      <c r="A30" s="335"/>
      <c r="B30" s="335"/>
      <c r="C30" s="194" t="s">
        <v>24</v>
      </c>
      <c r="D30" s="691">
        <f xml:space="preserve"> SUM(D23:D29)</f>
        <v>23</v>
      </c>
      <c r="E30" s="692"/>
      <c r="F30" s="79">
        <f xml:space="preserve"> SUM(F23:F29)</f>
        <v>22</v>
      </c>
      <c r="G30" s="79">
        <f>SUM(G23:G29)</f>
        <v>4</v>
      </c>
      <c r="H30" s="339">
        <v>-10</v>
      </c>
      <c r="I30" s="153"/>
    </row>
    <row r="31" spans="1:9" x14ac:dyDescent="0.2">
      <c r="A31" s="668" t="s">
        <v>27</v>
      </c>
      <c r="B31" s="669"/>
      <c r="C31" s="669"/>
      <c r="D31" s="669"/>
      <c r="E31" s="669"/>
      <c r="F31" s="669"/>
      <c r="G31" s="669"/>
      <c r="H31" s="669"/>
      <c r="I31" s="670"/>
    </row>
    <row r="32" spans="1:9" ht="15" customHeight="1" x14ac:dyDescent="0.2">
      <c r="A32" s="67">
        <v>1</v>
      </c>
      <c r="B32" s="680">
        <v>3</v>
      </c>
      <c r="C32" s="68" t="s">
        <v>212</v>
      </c>
      <c r="D32" s="67">
        <v>0</v>
      </c>
      <c r="E32" s="67">
        <v>1</v>
      </c>
      <c r="F32" s="70">
        <v>1</v>
      </c>
      <c r="G32" s="70">
        <v>0</v>
      </c>
      <c r="H32" s="346">
        <v>0</v>
      </c>
      <c r="I32" s="67"/>
    </row>
    <row r="33" spans="1:9" ht="22.5" x14ac:dyDescent="0.2">
      <c r="A33" s="67">
        <v>2</v>
      </c>
      <c r="B33" s="674"/>
      <c r="C33" s="68" t="s">
        <v>314</v>
      </c>
      <c r="D33" s="67">
        <v>1</v>
      </c>
      <c r="E33" s="67">
        <v>0</v>
      </c>
      <c r="F33" s="70">
        <v>1</v>
      </c>
      <c r="G33" s="70">
        <v>0</v>
      </c>
      <c r="H33" s="346">
        <v>0</v>
      </c>
      <c r="I33" s="67"/>
    </row>
    <row r="34" spans="1:9" x14ac:dyDescent="0.2">
      <c r="A34" s="67">
        <v>3</v>
      </c>
      <c r="B34" s="334">
        <v>5</v>
      </c>
      <c r="C34" s="68" t="s">
        <v>113</v>
      </c>
      <c r="D34" s="67">
        <v>0</v>
      </c>
      <c r="E34" s="67">
        <v>1</v>
      </c>
      <c r="F34" s="70">
        <v>1</v>
      </c>
      <c r="G34" s="70">
        <v>0</v>
      </c>
      <c r="H34" s="346">
        <v>0</v>
      </c>
      <c r="I34" s="67"/>
    </row>
    <row r="35" spans="1:9" x14ac:dyDescent="0.2">
      <c r="A35" s="67">
        <v>4</v>
      </c>
      <c r="B35" s="335">
        <v>7</v>
      </c>
      <c r="C35" s="68" t="s">
        <v>37</v>
      </c>
      <c r="D35" s="67">
        <v>0</v>
      </c>
      <c r="E35" s="67">
        <v>1</v>
      </c>
      <c r="F35" s="70">
        <v>1</v>
      </c>
      <c r="G35" s="70">
        <v>0</v>
      </c>
      <c r="H35" s="346">
        <v>0</v>
      </c>
      <c r="I35" s="67"/>
    </row>
    <row r="36" spans="1:9" x14ac:dyDescent="0.2">
      <c r="A36" s="67">
        <v>5</v>
      </c>
      <c r="B36" s="335">
        <v>17</v>
      </c>
      <c r="C36" s="68" t="s">
        <v>98</v>
      </c>
      <c r="D36" s="67">
        <v>0</v>
      </c>
      <c r="E36" s="67">
        <v>1</v>
      </c>
      <c r="F36" s="70">
        <v>1</v>
      </c>
      <c r="G36" s="70">
        <v>0</v>
      </c>
      <c r="H36" s="346">
        <v>0</v>
      </c>
      <c r="I36" s="67"/>
    </row>
    <row r="37" spans="1:9" x14ac:dyDescent="0.2">
      <c r="A37" s="67">
        <v>6</v>
      </c>
      <c r="B37" s="335">
        <v>19</v>
      </c>
      <c r="C37" s="68" t="s">
        <v>89</v>
      </c>
      <c r="D37" s="67">
        <v>0</v>
      </c>
      <c r="E37" s="67">
        <v>1</v>
      </c>
      <c r="F37" s="70">
        <v>1</v>
      </c>
      <c r="G37" s="70">
        <v>0</v>
      </c>
      <c r="H37" s="346">
        <v>0</v>
      </c>
      <c r="I37" s="67"/>
    </row>
    <row r="38" spans="1:9" ht="22.5" x14ac:dyDescent="0.2">
      <c r="A38" s="67">
        <v>7</v>
      </c>
      <c r="B38" s="335">
        <v>19</v>
      </c>
      <c r="C38" s="69" t="s">
        <v>197</v>
      </c>
      <c r="D38" s="67">
        <v>0</v>
      </c>
      <c r="E38" s="67">
        <v>1</v>
      </c>
      <c r="F38" s="70">
        <v>1</v>
      </c>
      <c r="G38" s="70">
        <v>0</v>
      </c>
      <c r="H38" s="346">
        <v>0</v>
      </c>
      <c r="I38" s="75"/>
    </row>
    <row r="39" spans="1:9" ht="22.5" x14ac:dyDescent="0.2">
      <c r="A39" s="67">
        <v>8</v>
      </c>
      <c r="B39" s="334">
        <v>19</v>
      </c>
      <c r="C39" s="69" t="s">
        <v>196</v>
      </c>
      <c r="D39" s="67">
        <v>0</v>
      </c>
      <c r="E39" s="67">
        <v>1</v>
      </c>
      <c r="F39" s="70">
        <v>1</v>
      </c>
      <c r="G39" s="70">
        <v>0</v>
      </c>
      <c r="H39" s="346">
        <v>0</v>
      </c>
      <c r="I39" s="75"/>
    </row>
    <row r="40" spans="1:9" x14ac:dyDescent="0.2">
      <c r="A40" s="67">
        <v>9</v>
      </c>
      <c r="B40" s="334">
        <v>28</v>
      </c>
      <c r="C40" s="69" t="s">
        <v>33</v>
      </c>
      <c r="D40" s="67">
        <v>2</v>
      </c>
      <c r="E40" s="67">
        <v>0</v>
      </c>
      <c r="F40" s="70">
        <v>1</v>
      </c>
      <c r="G40" s="70">
        <v>1</v>
      </c>
      <c r="H40" s="346">
        <v>-1</v>
      </c>
      <c r="I40" s="67"/>
    </row>
    <row r="41" spans="1:9" x14ac:dyDescent="0.2">
      <c r="A41" s="67">
        <v>10</v>
      </c>
      <c r="B41" s="335">
        <v>28</v>
      </c>
      <c r="C41" s="69" t="s">
        <v>113</v>
      </c>
      <c r="D41" s="67">
        <v>2</v>
      </c>
      <c r="E41" s="67">
        <v>0</v>
      </c>
      <c r="F41" s="70">
        <v>1</v>
      </c>
      <c r="G41" s="70">
        <v>1</v>
      </c>
      <c r="H41" s="346">
        <v>-1</v>
      </c>
      <c r="I41" s="75"/>
    </row>
    <row r="42" spans="1:9" x14ac:dyDescent="0.2">
      <c r="A42" s="67">
        <v>11</v>
      </c>
      <c r="B42" s="335">
        <v>31</v>
      </c>
      <c r="C42" s="69" t="s">
        <v>321</v>
      </c>
      <c r="D42" s="67">
        <v>0</v>
      </c>
      <c r="E42" s="67">
        <v>1</v>
      </c>
      <c r="F42" s="70">
        <v>1</v>
      </c>
      <c r="G42" s="70">
        <v>0</v>
      </c>
      <c r="H42" s="346">
        <v>0</v>
      </c>
      <c r="I42" s="75"/>
    </row>
    <row r="43" spans="1:9" ht="33.75" x14ac:dyDescent="0.2">
      <c r="A43" s="67">
        <v>12</v>
      </c>
      <c r="B43" s="335">
        <v>52</v>
      </c>
      <c r="C43" s="69" t="s">
        <v>315</v>
      </c>
      <c r="D43" s="67">
        <v>4</v>
      </c>
      <c r="E43" s="67">
        <v>0</v>
      </c>
      <c r="F43" s="70">
        <v>2</v>
      </c>
      <c r="G43" s="70">
        <v>2</v>
      </c>
      <c r="H43" s="346">
        <v>-2</v>
      </c>
      <c r="I43" s="75"/>
    </row>
    <row r="44" spans="1:9" x14ac:dyDescent="0.2">
      <c r="A44" s="67">
        <v>13</v>
      </c>
      <c r="B44" s="335">
        <v>52</v>
      </c>
      <c r="C44" s="69" t="s">
        <v>316</v>
      </c>
      <c r="D44" s="67">
        <v>1</v>
      </c>
      <c r="E44" s="67">
        <v>0</v>
      </c>
      <c r="F44" s="70">
        <v>1</v>
      </c>
      <c r="G44" s="70">
        <v>0</v>
      </c>
      <c r="H44" s="346">
        <v>0</v>
      </c>
      <c r="I44" s="75"/>
    </row>
    <row r="45" spans="1:9" x14ac:dyDescent="0.2">
      <c r="A45" s="67">
        <v>14</v>
      </c>
      <c r="B45" s="335">
        <v>56</v>
      </c>
      <c r="C45" s="69" t="s">
        <v>235</v>
      </c>
      <c r="D45" s="67">
        <v>1</v>
      </c>
      <c r="E45" s="67">
        <v>0</v>
      </c>
      <c r="F45" s="70">
        <v>1</v>
      </c>
      <c r="G45" s="70">
        <v>0</v>
      </c>
      <c r="H45" s="346">
        <v>0</v>
      </c>
      <c r="I45" s="75"/>
    </row>
    <row r="46" spans="1:9" x14ac:dyDescent="0.2">
      <c r="A46" s="67">
        <v>15</v>
      </c>
      <c r="B46" s="335">
        <v>57</v>
      </c>
      <c r="C46" s="69" t="s">
        <v>317</v>
      </c>
      <c r="D46" s="67">
        <v>1</v>
      </c>
      <c r="E46" s="67">
        <v>0</v>
      </c>
      <c r="F46" s="70">
        <v>1</v>
      </c>
      <c r="G46" s="70">
        <v>0</v>
      </c>
      <c r="H46" s="346">
        <v>0</v>
      </c>
      <c r="I46" s="75"/>
    </row>
    <row r="47" spans="1:9" x14ac:dyDescent="0.2">
      <c r="A47" s="67">
        <v>16</v>
      </c>
      <c r="B47" s="335">
        <v>59</v>
      </c>
      <c r="C47" s="69" t="s">
        <v>322</v>
      </c>
      <c r="D47" s="67">
        <v>1</v>
      </c>
      <c r="E47" s="67">
        <v>0</v>
      </c>
      <c r="F47" s="70">
        <v>1</v>
      </c>
      <c r="G47" s="70">
        <v>0</v>
      </c>
      <c r="H47" s="346">
        <v>0</v>
      </c>
      <c r="I47" s="75"/>
    </row>
    <row r="48" spans="1:9" ht="22.5" x14ac:dyDescent="0.2">
      <c r="A48" s="67">
        <v>17</v>
      </c>
      <c r="B48" s="335">
        <v>61</v>
      </c>
      <c r="C48" s="69" t="s">
        <v>138</v>
      </c>
      <c r="D48" s="67">
        <v>1</v>
      </c>
      <c r="E48" s="67">
        <v>0</v>
      </c>
      <c r="F48" s="70">
        <v>1</v>
      </c>
      <c r="G48" s="70">
        <v>0</v>
      </c>
      <c r="H48" s="346">
        <v>0</v>
      </c>
      <c r="I48" s="75"/>
    </row>
    <row r="49" spans="1:9" ht="11.25" customHeight="1" x14ac:dyDescent="0.2">
      <c r="A49" s="67">
        <v>18</v>
      </c>
      <c r="B49" s="335">
        <v>64</v>
      </c>
      <c r="C49" s="69" t="s">
        <v>318</v>
      </c>
      <c r="D49" s="67">
        <v>0</v>
      </c>
      <c r="E49" s="67">
        <v>2</v>
      </c>
      <c r="F49" s="70">
        <v>1</v>
      </c>
      <c r="G49" s="70">
        <v>1</v>
      </c>
      <c r="H49" s="346">
        <v>-1</v>
      </c>
      <c r="I49" s="75"/>
    </row>
    <row r="50" spans="1:9" ht="11.25" customHeight="1" x14ac:dyDescent="0.2">
      <c r="A50" s="67">
        <v>19</v>
      </c>
      <c r="B50" s="335">
        <v>64</v>
      </c>
      <c r="C50" s="69" t="s">
        <v>323</v>
      </c>
      <c r="D50" s="67">
        <v>0</v>
      </c>
      <c r="E50" s="67">
        <v>1</v>
      </c>
      <c r="F50" s="70">
        <v>1</v>
      </c>
      <c r="G50" s="70">
        <v>0</v>
      </c>
      <c r="H50" s="346">
        <v>0</v>
      </c>
      <c r="I50" s="75"/>
    </row>
    <row r="51" spans="1:9" x14ac:dyDescent="0.2">
      <c r="A51" s="67">
        <v>20</v>
      </c>
      <c r="B51" s="335">
        <v>70</v>
      </c>
      <c r="C51" s="69" t="s">
        <v>319</v>
      </c>
      <c r="D51" s="67">
        <v>0</v>
      </c>
      <c r="E51" s="67">
        <v>1</v>
      </c>
      <c r="F51" s="70">
        <v>1</v>
      </c>
      <c r="G51" s="70">
        <v>0</v>
      </c>
      <c r="H51" s="346">
        <v>0</v>
      </c>
      <c r="I51" s="75"/>
    </row>
    <row r="52" spans="1:9" x14ac:dyDescent="0.2">
      <c r="A52" s="67"/>
      <c r="B52" s="335"/>
      <c r="C52" s="194" t="s">
        <v>24</v>
      </c>
      <c r="D52" s="691">
        <v>26</v>
      </c>
      <c r="E52" s="692"/>
      <c r="F52" s="79">
        <v>21</v>
      </c>
      <c r="G52" s="79">
        <f xml:space="preserve"> SUM(G32:G51)</f>
        <v>5</v>
      </c>
      <c r="H52" s="340">
        <v>-5</v>
      </c>
      <c r="I52" s="153"/>
    </row>
    <row r="53" spans="1:9" ht="22.5" customHeight="1" x14ac:dyDescent="0.2">
      <c r="A53" s="693" t="s">
        <v>324</v>
      </c>
      <c r="B53" s="694"/>
      <c r="C53" s="695"/>
      <c r="D53" s="665">
        <v>97</v>
      </c>
      <c r="E53" s="667"/>
      <c r="F53" s="79">
        <v>65</v>
      </c>
      <c r="G53" s="79">
        <v>15</v>
      </c>
      <c r="H53" s="340">
        <v>-41</v>
      </c>
      <c r="I53" s="154"/>
    </row>
    <row r="54" spans="1:9" x14ac:dyDescent="0.2">
      <c r="A54" s="147"/>
      <c r="B54" s="148"/>
      <c r="C54" s="344"/>
      <c r="D54" s="149"/>
      <c r="E54" s="149"/>
      <c r="F54" s="150"/>
      <c r="G54" s="150"/>
      <c r="H54" s="150"/>
      <c r="I54" s="324"/>
    </row>
    <row r="55" spans="1:9" x14ac:dyDescent="0.2">
      <c r="A55" s="60"/>
      <c r="B55" s="61"/>
      <c r="C55" s="64" t="s">
        <v>42</v>
      </c>
      <c r="F55" s="314" t="s">
        <v>43</v>
      </c>
    </row>
    <row r="56" spans="1:9" x14ac:dyDescent="0.2">
      <c r="A56" s="60"/>
      <c r="B56" s="61"/>
      <c r="C56" s="64"/>
      <c r="F56" s="60"/>
      <c r="G56" s="60"/>
      <c r="H56" s="93"/>
      <c r="I56" s="93"/>
    </row>
    <row r="57" spans="1:9" x14ac:dyDescent="0.2">
      <c r="C57" s="60" t="s">
        <v>309</v>
      </c>
      <c r="F57" s="60"/>
      <c r="G57" s="60"/>
      <c r="H57" s="93"/>
      <c r="I57" s="93"/>
    </row>
    <row r="58" spans="1:9" x14ac:dyDescent="0.2">
      <c r="C58" s="60" t="s">
        <v>128</v>
      </c>
      <c r="F58" s="60"/>
      <c r="G58" s="60"/>
      <c r="H58" s="93"/>
      <c r="I58" s="93"/>
    </row>
    <row r="59" spans="1:9" x14ac:dyDescent="0.2">
      <c r="C59" s="179" t="s">
        <v>129</v>
      </c>
      <c r="F59" s="60"/>
      <c r="G59" s="60"/>
      <c r="H59" s="93"/>
      <c r="I59" s="93"/>
    </row>
  </sheetData>
  <mergeCells count="25">
    <mergeCell ref="D52:E52"/>
    <mergeCell ref="A53:C53"/>
    <mergeCell ref="D53:E53"/>
    <mergeCell ref="B6:B7"/>
    <mergeCell ref="A22:I22"/>
    <mergeCell ref="B26:B27"/>
    <mergeCell ref="B28:B29"/>
    <mergeCell ref="D30:E30"/>
    <mergeCell ref="A31:I31"/>
    <mergeCell ref="B32:B33"/>
    <mergeCell ref="D21:E21"/>
    <mergeCell ref="A5:I5"/>
    <mergeCell ref="B8:B9"/>
    <mergeCell ref="B11:B12"/>
    <mergeCell ref="D14:E14"/>
    <mergeCell ref="A17:I17"/>
    <mergeCell ref="A1:I1"/>
    <mergeCell ref="A3:A4"/>
    <mergeCell ref="B3:B4"/>
    <mergeCell ref="C3:C4"/>
    <mergeCell ref="D3:E3"/>
    <mergeCell ref="F3:F4"/>
    <mergeCell ref="G3:G4"/>
    <mergeCell ref="H3:H4"/>
    <mergeCell ref="I3:I4"/>
  </mergeCells>
  <pageMargins left="0.25" right="0.25" top="0.75" bottom="0.75" header="0.3" footer="0.3"/>
  <pageSetup paperSize="9" scale="87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="160" zoomScaleNormal="160" workbookViewId="0">
      <selection activeCell="C55" sqref="C55"/>
    </sheetView>
  </sheetViews>
  <sheetFormatPr defaultRowHeight="11.25" x14ac:dyDescent="0.2"/>
  <cols>
    <col min="1" max="1" width="3.140625" style="93" customWidth="1"/>
    <col min="2" max="2" width="4.28515625" style="338" customWidth="1"/>
    <col min="3" max="3" width="24.5703125" style="60" customWidth="1"/>
    <col min="4" max="4" width="9.85546875" style="60" customWidth="1"/>
    <col min="5" max="5" width="7.42578125" style="314" customWidth="1"/>
    <col min="6" max="6" width="11" style="314" customWidth="1"/>
    <col min="7" max="7" width="9.42578125" style="314" customWidth="1"/>
    <col min="8" max="8" width="15.85546875" style="60" customWidth="1"/>
    <col min="9" max="16384" width="9.140625" style="93"/>
  </cols>
  <sheetData>
    <row r="1" spans="1:8" x14ac:dyDescent="0.2">
      <c r="A1" s="671" t="s">
        <v>329</v>
      </c>
      <c r="B1" s="671"/>
      <c r="C1" s="671"/>
      <c r="D1" s="671"/>
      <c r="E1" s="671"/>
      <c r="F1" s="671"/>
      <c r="G1" s="671"/>
      <c r="H1" s="671"/>
    </row>
    <row r="2" spans="1:8" x14ac:dyDescent="0.2">
      <c r="A2" s="362"/>
      <c r="B2" s="366"/>
      <c r="C2" s="362"/>
      <c r="D2" s="362"/>
      <c r="E2" s="362"/>
      <c r="F2" s="362"/>
      <c r="G2" s="362"/>
      <c r="H2" s="362"/>
    </row>
    <row r="3" spans="1:8" ht="15.75" customHeight="1" x14ac:dyDescent="0.2">
      <c r="A3" s="672" t="s">
        <v>6</v>
      </c>
      <c r="B3" s="672" t="s">
        <v>7</v>
      </c>
      <c r="C3" s="684" t="s">
        <v>8</v>
      </c>
      <c r="D3" s="688" t="s">
        <v>336</v>
      </c>
      <c r="E3" s="686" t="s">
        <v>10</v>
      </c>
      <c r="F3" s="686" t="s">
        <v>11</v>
      </c>
      <c r="G3" s="686" t="s">
        <v>297</v>
      </c>
      <c r="H3" s="688" t="s">
        <v>12</v>
      </c>
    </row>
    <row r="4" spans="1:8" x14ac:dyDescent="0.2">
      <c r="A4" s="672"/>
      <c r="B4" s="672"/>
      <c r="C4" s="685"/>
      <c r="D4" s="689"/>
      <c r="E4" s="687"/>
      <c r="F4" s="687"/>
      <c r="G4" s="687"/>
      <c r="H4" s="689"/>
    </row>
    <row r="5" spans="1:8" x14ac:dyDescent="0.2">
      <c r="A5" s="665" t="s">
        <v>300</v>
      </c>
      <c r="B5" s="666"/>
      <c r="C5" s="666"/>
      <c r="D5" s="666"/>
      <c r="E5" s="666"/>
      <c r="F5" s="666"/>
      <c r="G5" s="666"/>
      <c r="H5" s="667"/>
    </row>
    <row r="6" spans="1:8" x14ac:dyDescent="0.2">
      <c r="A6" s="67">
        <v>1</v>
      </c>
      <c r="B6" s="673" t="s">
        <v>312</v>
      </c>
      <c r="C6" s="69" t="s">
        <v>219</v>
      </c>
      <c r="D6" s="67">
        <v>6</v>
      </c>
      <c r="E6" s="70">
        <v>1</v>
      </c>
      <c r="F6" s="70">
        <v>2</v>
      </c>
      <c r="G6" s="92">
        <v>-5</v>
      </c>
      <c r="H6" s="75"/>
    </row>
    <row r="7" spans="1:8" x14ac:dyDescent="0.2">
      <c r="A7" s="67">
        <v>2</v>
      </c>
      <c r="B7" s="674"/>
      <c r="C7" s="69" t="s">
        <v>252</v>
      </c>
      <c r="D7" s="67">
        <v>3</v>
      </c>
      <c r="E7" s="70">
        <v>3</v>
      </c>
      <c r="F7" s="70">
        <v>6</v>
      </c>
      <c r="G7" s="92">
        <v>0</v>
      </c>
      <c r="H7" s="75"/>
    </row>
    <row r="8" spans="1:8" ht="23.25" customHeight="1" x14ac:dyDescent="0.2">
      <c r="A8" s="67">
        <v>3</v>
      </c>
      <c r="B8" s="370">
        <v>1</v>
      </c>
      <c r="C8" s="313" t="s">
        <v>204</v>
      </c>
      <c r="D8" s="365">
        <v>10</v>
      </c>
      <c r="E8" s="315">
        <v>10</v>
      </c>
      <c r="F8" s="315">
        <v>0</v>
      </c>
      <c r="G8" s="92">
        <v>0</v>
      </c>
      <c r="H8" s="361" t="s">
        <v>164</v>
      </c>
    </row>
    <row r="9" spans="1:8" ht="23.25" customHeight="1" x14ac:dyDescent="0.2">
      <c r="A9" s="67">
        <v>4</v>
      </c>
      <c r="B9" s="372">
        <v>2</v>
      </c>
      <c r="C9" s="313" t="s">
        <v>16</v>
      </c>
      <c r="D9" s="365">
        <v>2</v>
      </c>
      <c r="E9" s="315">
        <v>0</v>
      </c>
      <c r="F9" s="315">
        <v>0</v>
      </c>
      <c r="G9" s="92">
        <v>-2</v>
      </c>
      <c r="H9" s="365"/>
    </row>
    <row r="10" spans="1:8" ht="23.25" customHeight="1" x14ac:dyDescent="0.2">
      <c r="A10" s="67">
        <v>5</v>
      </c>
      <c r="B10" s="371">
        <v>34</v>
      </c>
      <c r="C10" s="313" t="s">
        <v>19</v>
      </c>
      <c r="D10" s="365">
        <v>2</v>
      </c>
      <c r="E10" s="315">
        <v>0</v>
      </c>
      <c r="F10" s="315">
        <v>2</v>
      </c>
      <c r="G10" s="92">
        <v>-2</v>
      </c>
      <c r="H10" s="361"/>
    </row>
    <row r="11" spans="1:8" ht="22.5" x14ac:dyDescent="0.2">
      <c r="A11" s="67">
        <v>6</v>
      </c>
      <c r="B11" s="380">
        <v>5</v>
      </c>
      <c r="C11" s="68" t="s">
        <v>47</v>
      </c>
      <c r="D11" s="67">
        <v>25</v>
      </c>
      <c r="E11" s="70">
        <v>17</v>
      </c>
      <c r="F11" s="70">
        <v>0</v>
      </c>
      <c r="G11" s="92">
        <v>-8</v>
      </c>
      <c r="H11" s="368" t="s">
        <v>164</v>
      </c>
    </row>
    <row r="12" spans="1:8" x14ac:dyDescent="0.2">
      <c r="A12" s="67">
        <v>7</v>
      </c>
      <c r="B12" s="379" t="s">
        <v>335</v>
      </c>
      <c r="C12" s="313" t="s">
        <v>37</v>
      </c>
      <c r="D12" s="365">
        <v>5</v>
      </c>
      <c r="E12" s="315">
        <v>5</v>
      </c>
      <c r="F12" s="315">
        <v>0</v>
      </c>
      <c r="G12" s="92">
        <v>0</v>
      </c>
      <c r="H12" s="361"/>
    </row>
    <row r="13" spans="1:8" x14ac:dyDescent="0.2">
      <c r="A13" s="67">
        <v>8</v>
      </c>
      <c r="B13" s="372">
        <v>19</v>
      </c>
      <c r="C13" s="375" t="s">
        <v>21</v>
      </c>
      <c r="D13" s="115">
        <v>2</v>
      </c>
      <c r="E13" s="376">
        <v>6</v>
      </c>
      <c r="F13" s="376">
        <v>2</v>
      </c>
      <c r="G13" s="377">
        <v>4</v>
      </c>
      <c r="H13" s="378"/>
    </row>
    <row r="14" spans="1:8" ht="11.25" customHeight="1" x14ac:dyDescent="0.2">
      <c r="A14" s="67">
        <v>9</v>
      </c>
      <c r="B14" s="91">
        <v>40</v>
      </c>
      <c r="C14" s="92" t="s">
        <v>46</v>
      </c>
      <c r="D14" s="84">
        <v>5</v>
      </c>
      <c r="E14" s="91">
        <v>2</v>
      </c>
      <c r="F14" s="91">
        <v>0</v>
      </c>
      <c r="G14" s="92">
        <v>-3</v>
      </c>
      <c r="H14" s="92"/>
    </row>
    <row r="15" spans="1:8" x14ac:dyDescent="0.2">
      <c r="A15" s="363"/>
      <c r="B15" s="367"/>
      <c r="C15" s="194" t="s">
        <v>24</v>
      </c>
      <c r="D15" s="374">
        <v>60</v>
      </c>
      <c r="E15" s="364">
        <v>44</v>
      </c>
      <c r="F15" s="364">
        <v>12</v>
      </c>
      <c r="G15" s="351">
        <v>-16</v>
      </c>
      <c r="H15" s="153"/>
    </row>
    <row r="16" spans="1:8" x14ac:dyDescent="0.2">
      <c r="A16" s="147"/>
      <c r="B16" s="147"/>
      <c r="C16" s="352"/>
      <c r="D16" s="150"/>
      <c r="E16" s="150"/>
      <c r="F16" s="150"/>
      <c r="G16" s="353"/>
      <c r="H16" s="354"/>
    </row>
    <row r="17" spans="1:8" x14ac:dyDescent="0.2">
      <c r="A17" s="147"/>
      <c r="B17" s="147"/>
      <c r="C17" s="352"/>
      <c r="D17" s="150"/>
      <c r="E17" s="150"/>
      <c r="F17" s="150"/>
      <c r="G17" s="353"/>
      <c r="H17" s="354"/>
    </row>
    <row r="18" spans="1:8" x14ac:dyDescent="0.2">
      <c r="A18" s="668" t="s">
        <v>25</v>
      </c>
      <c r="B18" s="669"/>
      <c r="C18" s="669"/>
      <c r="D18" s="669"/>
      <c r="E18" s="669"/>
      <c r="F18" s="669"/>
      <c r="G18" s="669"/>
      <c r="H18" s="670"/>
    </row>
    <row r="19" spans="1:8" x14ac:dyDescent="0.2">
      <c r="A19" s="363">
        <v>1</v>
      </c>
      <c r="B19" s="367">
        <v>5</v>
      </c>
      <c r="C19" s="239" t="s">
        <v>47</v>
      </c>
      <c r="D19" s="363">
        <v>10</v>
      </c>
      <c r="E19" s="363">
        <v>10</v>
      </c>
      <c r="F19" s="363">
        <v>0</v>
      </c>
      <c r="G19" s="347">
        <v>0</v>
      </c>
      <c r="H19" s="67" t="s">
        <v>313</v>
      </c>
    </row>
    <row r="20" spans="1:8" x14ac:dyDescent="0.2">
      <c r="A20" s="363">
        <v>2</v>
      </c>
      <c r="B20" s="367">
        <v>1</v>
      </c>
      <c r="C20" s="239" t="s">
        <v>19</v>
      </c>
      <c r="D20" s="363">
        <v>10</v>
      </c>
      <c r="E20" s="363">
        <v>11</v>
      </c>
      <c r="F20" s="363">
        <v>0</v>
      </c>
      <c r="G20" s="347">
        <v>0</v>
      </c>
      <c r="H20" s="67" t="s">
        <v>313</v>
      </c>
    </row>
    <row r="21" spans="1:8" x14ac:dyDescent="0.2">
      <c r="A21" s="363">
        <v>3</v>
      </c>
      <c r="B21" s="367">
        <v>26</v>
      </c>
      <c r="C21" s="239" t="s">
        <v>219</v>
      </c>
      <c r="D21" s="363">
        <v>10</v>
      </c>
      <c r="E21" s="363">
        <v>9</v>
      </c>
      <c r="F21" s="363">
        <v>0</v>
      </c>
      <c r="G21" s="347">
        <v>0</v>
      </c>
      <c r="H21" s="67" t="s">
        <v>313</v>
      </c>
    </row>
    <row r="22" spans="1:8" x14ac:dyDescent="0.2">
      <c r="A22" s="67"/>
      <c r="B22" s="367"/>
      <c r="C22" s="194" t="s">
        <v>26</v>
      </c>
      <c r="D22" s="369"/>
      <c r="E22" s="364">
        <f xml:space="preserve"> SUM(E19:E21)</f>
        <v>30</v>
      </c>
      <c r="F22" s="364">
        <f>SUM(F19:F21)</f>
        <v>0</v>
      </c>
      <c r="G22" s="340">
        <v>0</v>
      </c>
      <c r="H22" s="87"/>
    </row>
    <row r="23" spans="1:8" x14ac:dyDescent="0.2">
      <c r="A23" s="668" t="s">
        <v>27</v>
      </c>
      <c r="B23" s="669"/>
      <c r="C23" s="669"/>
      <c r="D23" s="669"/>
      <c r="E23" s="669"/>
      <c r="F23" s="669"/>
      <c r="G23" s="669"/>
      <c r="H23" s="670"/>
    </row>
    <row r="24" spans="1:8" ht="15" customHeight="1" x14ac:dyDescent="0.2">
      <c r="A24" s="67">
        <v>1</v>
      </c>
      <c r="B24" s="673">
        <v>1</v>
      </c>
      <c r="C24" s="68" t="s">
        <v>331</v>
      </c>
      <c r="D24" s="67">
        <v>1</v>
      </c>
      <c r="E24" s="70">
        <v>1</v>
      </c>
      <c r="F24" s="70">
        <v>0</v>
      </c>
      <c r="G24" s="346">
        <v>0</v>
      </c>
      <c r="H24" s="67"/>
    </row>
    <row r="25" spans="1:8" ht="15" customHeight="1" x14ac:dyDescent="0.2">
      <c r="A25" s="67">
        <v>2</v>
      </c>
      <c r="B25" s="674"/>
      <c r="C25" s="68" t="s">
        <v>28</v>
      </c>
      <c r="D25" s="67">
        <v>2</v>
      </c>
      <c r="E25" s="70">
        <v>2</v>
      </c>
      <c r="F25" s="70">
        <v>0</v>
      </c>
      <c r="G25" s="346">
        <v>0</v>
      </c>
      <c r="H25" s="67"/>
    </row>
    <row r="26" spans="1:8" x14ac:dyDescent="0.2">
      <c r="A26" s="67">
        <v>3</v>
      </c>
      <c r="B26" s="367">
        <v>3</v>
      </c>
      <c r="C26" s="68" t="s">
        <v>330</v>
      </c>
      <c r="D26" s="67">
        <v>1</v>
      </c>
      <c r="E26" s="70">
        <v>1</v>
      </c>
      <c r="F26" s="70">
        <v>0</v>
      </c>
      <c r="G26" s="346">
        <v>0</v>
      </c>
      <c r="H26" s="67"/>
    </row>
    <row r="27" spans="1:8" ht="22.5" x14ac:dyDescent="0.2">
      <c r="A27" s="67">
        <v>4</v>
      </c>
      <c r="B27" s="367">
        <v>17</v>
      </c>
      <c r="C27" s="68" t="s">
        <v>196</v>
      </c>
      <c r="D27" s="67">
        <v>1</v>
      </c>
      <c r="E27" s="70">
        <v>1</v>
      </c>
      <c r="F27" s="70">
        <v>0</v>
      </c>
      <c r="G27" s="346">
        <v>0</v>
      </c>
      <c r="H27" s="67"/>
    </row>
    <row r="28" spans="1:8" ht="22.5" x14ac:dyDescent="0.2">
      <c r="A28" s="67">
        <v>5</v>
      </c>
      <c r="B28" s="367">
        <v>19</v>
      </c>
      <c r="C28" s="68" t="s">
        <v>196</v>
      </c>
      <c r="D28" s="67">
        <v>1</v>
      </c>
      <c r="E28" s="70">
        <v>1</v>
      </c>
      <c r="F28" s="70">
        <v>0</v>
      </c>
      <c r="G28" s="346">
        <v>0</v>
      </c>
      <c r="H28" s="67"/>
    </row>
    <row r="29" spans="1:8" x14ac:dyDescent="0.2">
      <c r="A29" s="67">
        <v>6</v>
      </c>
      <c r="B29" s="673">
        <v>26</v>
      </c>
      <c r="C29" s="68" t="s">
        <v>330</v>
      </c>
      <c r="D29" s="67">
        <v>1</v>
      </c>
      <c r="E29" s="70">
        <v>1</v>
      </c>
      <c r="F29" s="70">
        <v>0</v>
      </c>
      <c r="G29" s="346">
        <v>0</v>
      </c>
      <c r="H29" s="75"/>
    </row>
    <row r="30" spans="1:8" ht="22.5" x14ac:dyDescent="0.2">
      <c r="A30" s="67">
        <v>7</v>
      </c>
      <c r="B30" s="674"/>
      <c r="C30" s="69" t="s">
        <v>197</v>
      </c>
      <c r="D30" s="67">
        <v>1</v>
      </c>
      <c r="E30" s="70">
        <v>1</v>
      </c>
      <c r="F30" s="70">
        <v>0</v>
      </c>
      <c r="G30" s="346">
        <v>0</v>
      </c>
      <c r="H30" s="75"/>
    </row>
    <row r="31" spans="1:8" x14ac:dyDescent="0.2">
      <c r="A31" s="67">
        <v>8</v>
      </c>
      <c r="B31" s="367">
        <v>31</v>
      </c>
      <c r="C31" s="69" t="s">
        <v>17</v>
      </c>
      <c r="D31" s="67">
        <v>1</v>
      </c>
      <c r="E31" s="70">
        <v>1</v>
      </c>
      <c r="F31" s="70">
        <v>0</v>
      </c>
      <c r="G31" s="346">
        <v>0</v>
      </c>
      <c r="H31" s="75"/>
    </row>
    <row r="32" spans="1:8" x14ac:dyDescent="0.2">
      <c r="A32" s="67">
        <v>9</v>
      </c>
      <c r="B32" s="367">
        <v>38</v>
      </c>
      <c r="C32" s="69" t="s">
        <v>32</v>
      </c>
      <c r="D32" s="67">
        <v>1</v>
      </c>
      <c r="E32" s="70">
        <v>1</v>
      </c>
      <c r="F32" s="70">
        <v>0</v>
      </c>
      <c r="G32" s="346">
        <v>0</v>
      </c>
      <c r="H32" s="75"/>
    </row>
    <row r="33" spans="1:8" ht="33.75" x14ac:dyDescent="0.2">
      <c r="A33" s="67">
        <v>10</v>
      </c>
      <c r="B33" s="673">
        <v>52</v>
      </c>
      <c r="C33" s="69" t="s">
        <v>315</v>
      </c>
      <c r="D33" s="67">
        <v>2</v>
      </c>
      <c r="E33" s="70">
        <v>2</v>
      </c>
      <c r="F33" s="70">
        <v>0</v>
      </c>
      <c r="G33" s="346">
        <v>0</v>
      </c>
      <c r="H33" s="75"/>
    </row>
    <row r="34" spans="1:8" x14ac:dyDescent="0.2">
      <c r="A34" s="67">
        <v>11</v>
      </c>
      <c r="B34" s="680"/>
      <c r="C34" s="69" t="s">
        <v>123</v>
      </c>
      <c r="D34" s="67">
        <v>3</v>
      </c>
      <c r="E34" s="70">
        <v>3</v>
      </c>
      <c r="F34" s="70">
        <v>0</v>
      </c>
      <c r="G34" s="346">
        <v>0</v>
      </c>
      <c r="H34" s="75"/>
    </row>
    <row r="35" spans="1:8" ht="33.75" x14ac:dyDescent="0.2">
      <c r="A35" s="67">
        <v>12</v>
      </c>
      <c r="B35" s="680"/>
      <c r="C35" s="69" t="s">
        <v>332</v>
      </c>
      <c r="D35" s="67">
        <v>1</v>
      </c>
      <c r="E35" s="70">
        <v>1</v>
      </c>
      <c r="F35" s="70">
        <v>0</v>
      </c>
      <c r="G35" s="346">
        <v>0</v>
      </c>
      <c r="H35" s="75"/>
    </row>
    <row r="36" spans="1:8" ht="22.5" x14ac:dyDescent="0.2">
      <c r="A36" s="67">
        <v>13</v>
      </c>
      <c r="B36" s="680"/>
      <c r="C36" s="69" t="s">
        <v>333</v>
      </c>
      <c r="D36" s="67">
        <v>1</v>
      </c>
      <c r="E36" s="70">
        <v>1</v>
      </c>
      <c r="F36" s="70">
        <v>0</v>
      </c>
      <c r="G36" s="346">
        <v>0</v>
      </c>
      <c r="H36" s="75"/>
    </row>
    <row r="37" spans="1:8" x14ac:dyDescent="0.2">
      <c r="A37" s="67">
        <v>14</v>
      </c>
      <c r="B37" s="674"/>
      <c r="C37" s="69" t="s">
        <v>334</v>
      </c>
      <c r="D37" s="67">
        <v>1</v>
      </c>
      <c r="E37" s="70">
        <v>1</v>
      </c>
      <c r="F37" s="70">
        <v>0</v>
      </c>
      <c r="G37" s="346">
        <v>0</v>
      </c>
      <c r="H37" s="75"/>
    </row>
    <row r="38" spans="1:8" ht="11.25" customHeight="1" x14ac:dyDescent="0.2">
      <c r="A38" s="67">
        <v>15</v>
      </c>
      <c r="B38" s="367">
        <v>64</v>
      </c>
      <c r="C38" s="69" t="s">
        <v>318</v>
      </c>
      <c r="D38" s="67">
        <v>1</v>
      </c>
      <c r="E38" s="70">
        <v>1</v>
      </c>
      <c r="F38" s="70">
        <v>0</v>
      </c>
      <c r="G38" s="346">
        <v>0</v>
      </c>
      <c r="H38" s="75"/>
    </row>
    <row r="39" spans="1:8" ht="22.5" x14ac:dyDescent="0.2">
      <c r="A39" s="67">
        <v>16</v>
      </c>
      <c r="B39" s="367">
        <v>70</v>
      </c>
      <c r="C39" s="69" t="s">
        <v>256</v>
      </c>
      <c r="D39" s="67">
        <v>1</v>
      </c>
      <c r="E39" s="70">
        <v>1</v>
      </c>
      <c r="F39" s="70">
        <v>0</v>
      </c>
      <c r="G39" s="346">
        <v>0</v>
      </c>
      <c r="H39" s="75"/>
    </row>
    <row r="40" spans="1:8" x14ac:dyDescent="0.2">
      <c r="A40" s="67"/>
      <c r="B40" s="367"/>
      <c r="C40" s="194" t="s">
        <v>24</v>
      </c>
      <c r="D40" s="373">
        <v>20</v>
      </c>
      <c r="E40" s="364">
        <v>20</v>
      </c>
      <c r="F40" s="364">
        <f xml:space="preserve"> SUM(F24:F39)</f>
        <v>0</v>
      </c>
      <c r="G40" s="340">
        <v>0</v>
      </c>
      <c r="H40" s="153"/>
    </row>
    <row r="41" spans="1:8" ht="22.5" customHeight="1" x14ac:dyDescent="0.2">
      <c r="A41" s="693" t="s">
        <v>324</v>
      </c>
      <c r="B41" s="694"/>
      <c r="C41" s="695"/>
      <c r="D41" s="369">
        <v>80</v>
      </c>
      <c r="E41" s="364">
        <v>64</v>
      </c>
      <c r="F41" s="364">
        <v>12</v>
      </c>
      <c r="G41" s="340">
        <v>-16</v>
      </c>
      <c r="H41" s="154"/>
    </row>
    <row r="42" spans="1:8" x14ac:dyDescent="0.2">
      <c r="A42" s="147"/>
      <c r="B42" s="148"/>
      <c r="C42" s="344"/>
      <c r="D42" s="149"/>
      <c r="E42" s="150"/>
      <c r="F42" s="150"/>
      <c r="G42" s="150"/>
      <c r="H42" s="324"/>
    </row>
    <row r="43" spans="1:8" x14ac:dyDescent="0.2">
      <c r="A43" s="60"/>
      <c r="B43" s="61"/>
      <c r="C43" s="64" t="s">
        <v>42</v>
      </c>
      <c r="E43" s="314" t="s">
        <v>43</v>
      </c>
    </row>
    <row r="44" spans="1:8" x14ac:dyDescent="0.2">
      <c r="A44" s="60"/>
      <c r="B44" s="61"/>
      <c r="C44" s="64"/>
      <c r="E44" s="60"/>
      <c r="F44" s="60"/>
      <c r="G44" s="93"/>
      <c r="H44" s="93"/>
    </row>
    <row r="45" spans="1:8" x14ac:dyDescent="0.2">
      <c r="C45" s="60" t="s">
        <v>309</v>
      </c>
      <c r="E45" s="60"/>
      <c r="F45" s="60"/>
      <c r="G45" s="93"/>
      <c r="H45" s="93"/>
    </row>
    <row r="46" spans="1:8" x14ac:dyDescent="0.2">
      <c r="C46" s="60" t="s">
        <v>128</v>
      </c>
      <c r="E46" s="60"/>
      <c r="F46" s="60"/>
      <c r="G46" s="93"/>
      <c r="H46" s="93"/>
    </row>
    <row r="47" spans="1:8" x14ac:dyDescent="0.2">
      <c r="C47" s="179" t="s">
        <v>129</v>
      </c>
      <c r="E47" s="60"/>
      <c r="F47" s="60"/>
      <c r="G47" s="93"/>
      <c r="H47" s="93"/>
    </row>
  </sheetData>
  <mergeCells count="17">
    <mergeCell ref="B24:B25"/>
    <mergeCell ref="A41:C41"/>
    <mergeCell ref="B29:B30"/>
    <mergeCell ref="A23:H23"/>
    <mergeCell ref="B33:B37"/>
    <mergeCell ref="A18:H18"/>
    <mergeCell ref="A1:H1"/>
    <mergeCell ref="A3:A4"/>
    <mergeCell ref="B3:B4"/>
    <mergeCell ref="C3:C4"/>
    <mergeCell ref="E3:E4"/>
    <mergeCell ref="F3:F4"/>
    <mergeCell ref="G3:G4"/>
    <mergeCell ref="H3:H4"/>
    <mergeCell ref="A5:H5"/>
    <mergeCell ref="B6:B7"/>
    <mergeCell ref="D3:D4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="160" zoomScaleNormal="160" workbookViewId="0">
      <selection activeCell="C55" sqref="C55"/>
    </sheetView>
  </sheetViews>
  <sheetFormatPr defaultRowHeight="11.25" x14ac:dyDescent="0.2"/>
  <cols>
    <col min="1" max="1" width="3.140625" style="93" customWidth="1"/>
    <col min="2" max="2" width="4.28515625" style="338" customWidth="1"/>
    <col min="3" max="3" width="24.5703125" style="60" customWidth="1"/>
    <col min="4" max="4" width="9.85546875" style="60" customWidth="1"/>
    <col min="5" max="5" width="7.42578125" style="314" customWidth="1"/>
    <col min="6" max="6" width="11" style="314" customWidth="1"/>
    <col min="7" max="7" width="9.42578125" style="314" customWidth="1"/>
    <col min="8" max="8" width="15.85546875" style="60" customWidth="1"/>
    <col min="9" max="16384" width="9.140625" style="93"/>
  </cols>
  <sheetData>
    <row r="1" spans="1:8" x14ac:dyDescent="0.2">
      <c r="A1" s="671" t="s">
        <v>337</v>
      </c>
      <c r="B1" s="671"/>
      <c r="C1" s="671"/>
      <c r="D1" s="671"/>
      <c r="E1" s="671"/>
      <c r="F1" s="671"/>
      <c r="G1" s="671"/>
      <c r="H1" s="671"/>
    </row>
    <row r="2" spans="1:8" x14ac:dyDescent="0.2">
      <c r="A2" s="383"/>
      <c r="B2" s="383"/>
      <c r="C2" s="383"/>
      <c r="D2" s="383"/>
      <c r="E2" s="383"/>
      <c r="F2" s="383"/>
      <c r="G2" s="383"/>
      <c r="H2" s="383"/>
    </row>
    <row r="3" spans="1:8" ht="15.75" customHeight="1" x14ac:dyDescent="0.2">
      <c r="A3" s="672" t="s">
        <v>6</v>
      </c>
      <c r="B3" s="672" t="s">
        <v>7</v>
      </c>
      <c r="C3" s="684" t="s">
        <v>8</v>
      </c>
      <c r="D3" s="688" t="s">
        <v>336</v>
      </c>
      <c r="E3" s="686" t="s">
        <v>10</v>
      </c>
      <c r="F3" s="686" t="s">
        <v>11</v>
      </c>
      <c r="G3" s="686" t="s">
        <v>297</v>
      </c>
      <c r="H3" s="688" t="s">
        <v>12</v>
      </c>
    </row>
    <row r="4" spans="1:8" x14ac:dyDescent="0.2">
      <c r="A4" s="672"/>
      <c r="B4" s="672"/>
      <c r="C4" s="685"/>
      <c r="D4" s="689"/>
      <c r="E4" s="687"/>
      <c r="F4" s="687"/>
      <c r="G4" s="687"/>
      <c r="H4" s="689"/>
    </row>
    <row r="5" spans="1:8" x14ac:dyDescent="0.2">
      <c r="A5" s="665" t="s">
        <v>300</v>
      </c>
      <c r="B5" s="666"/>
      <c r="C5" s="666"/>
      <c r="D5" s="666"/>
      <c r="E5" s="666"/>
      <c r="F5" s="666"/>
      <c r="G5" s="666"/>
      <c r="H5" s="667"/>
    </row>
    <row r="6" spans="1:8" x14ac:dyDescent="0.2">
      <c r="A6" s="67">
        <v>1</v>
      </c>
      <c r="B6" s="673" t="s">
        <v>312</v>
      </c>
      <c r="C6" s="69" t="s">
        <v>219</v>
      </c>
      <c r="D6" s="67">
        <v>3</v>
      </c>
      <c r="E6" s="70">
        <v>1</v>
      </c>
      <c r="F6" s="70">
        <v>2</v>
      </c>
      <c r="G6" s="92">
        <v>-2</v>
      </c>
      <c r="H6" s="75"/>
    </row>
    <row r="7" spans="1:8" x14ac:dyDescent="0.2">
      <c r="A7" s="67">
        <v>2</v>
      </c>
      <c r="B7" s="674"/>
      <c r="C7" s="69" t="s">
        <v>252</v>
      </c>
      <c r="D7" s="67">
        <v>4</v>
      </c>
      <c r="E7" s="70">
        <v>12</v>
      </c>
      <c r="F7" s="70">
        <v>0</v>
      </c>
      <c r="G7" s="92">
        <v>8</v>
      </c>
      <c r="H7" s="75"/>
    </row>
    <row r="8" spans="1:8" ht="12" customHeight="1" x14ac:dyDescent="0.2">
      <c r="A8" s="67">
        <v>3</v>
      </c>
      <c r="B8" s="697" t="s">
        <v>344</v>
      </c>
      <c r="C8" s="313" t="s">
        <v>204</v>
      </c>
      <c r="D8" s="390">
        <v>1</v>
      </c>
      <c r="E8" s="315">
        <v>0</v>
      </c>
      <c r="F8" s="315">
        <v>0</v>
      </c>
      <c r="G8" s="92">
        <v>-1</v>
      </c>
      <c r="H8" s="381"/>
    </row>
    <row r="9" spans="1:8" ht="21.75" customHeight="1" x14ac:dyDescent="0.2">
      <c r="A9" s="67">
        <v>4</v>
      </c>
      <c r="B9" s="698"/>
      <c r="C9" s="68" t="s">
        <v>216</v>
      </c>
      <c r="D9" s="67">
        <v>4</v>
      </c>
      <c r="E9" s="70">
        <v>4</v>
      </c>
      <c r="F9" s="70">
        <v>0</v>
      </c>
      <c r="G9" s="346">
        <v>0</v>
      </c>
      <c r="H9" s="390" t="s">
        <v>164</v>
      </c>
    </row>
    <row r="10" spans="1:8" ht="12" customHeight="1" x14ac:dyDescent="0.2">
      <c r="A10" s="67">
        <v>5</v>
      </c>
      <c r="B10" s="699"/>
      <c r="C10" s="313" t="s">
        <v>19</v>
      </c>
      <c r="D10" s="390">
        <v>1</v>
      </c>
      <c r="E10" s="315">
        <v>2</v>
      </c>
      <c r="F10" s="315">
        <v>1</v>
      </c>
      <c r="G10" s="92">
        <v>1</v>
      </c>
      <c r="H10" s="390"/>
    </row>
    <row r="11" spans="1:8" ht="23.25" customHeight="1" x14ac:dyDescent="0.2">
      <c r="A11" s="67">
        <v>6</v>
      </c>
      <c r="B11" s="386">
        <v>2</v>
      </c>
      <c r="C11" s="313" t="s">
        <v>16</v>
      </c>
      <c r="D11" s="390">
        <v>2</v>
      </c>
      <c r="E11" s="315">
        <v>0</v>
      </c>
      <c r="F11" s="315">
        <v>1</v>
      </c>
      <c r="G11" s="92">
        <v>-2</v>
      </c>
      <c r="H11" s="381"/>
    </row>
    <row r="12" spans="1:8" ht="23.25" customHeight="1" x14ac:dyDescent="0.2">
      <c r="A12" s="67">
        <v>7</v>
      </c>
      <c r="B12" s="385">
        <v>17</v>
      </c>
      <c r="C12" s="313" t="s">
        <v>19</v>
      </c>
      <c r="D12" s="390">
        <v>0</v>
      </c>
      <c r="E12" s="315">
        <v>1</v>
      </c>
      <c r="F12" s="315">
        <v>0</v>
      </c>
      <c r="G12" s="92">
        <v>1</v>
      </c>
      <c r="H12" s="381"/>
    </row>
    <row r="13" spans="1:8" ht="22.5" x14ac:dyDescent="0.2">
      <c r="A13" s="67">
        <v>8</v>
      </c>
      <c r="B13" s="380">
        <v>5</v>
      </c>
      <c r="C13" s="68" t="s">
        <v>47</v>
      </c>
      <c r="D13" s="67">
        <v>20</v>
      </c>
      <c r="E13" s="70">
        <v>21</v>
      </c>
      <c r="F13" s="70">
        <v>1</v>
      </c>
      <c r="G13" s="92">
        <v>1</v>
      </c>
      <c r="H13" s="381" t="s">
        <v>164</v>
      </c>
    </row>
    <row r="14" spans="1:8" x14ac:dyDescent="0.2">
      <c r="A14" s="67">
        <v>9</v>
      </c>
      <c r="B14" s="379" t="s">
        <v>338</v>
      </c>
      <c r="C14" s="313" t="s">
        <v>37</v>
      </c>
      <c r="D14" s="390">
        <v>1</v>
      </c>
      <c r="E14" s="315">
        <v>1</v>
      </c>
      <c r="F14" s="315">
        <v>1</v>
      </c>
      <c r="G14" s="92">
        <v>0</v>
      </c>
      <c r="H14" s="381"/>
    </row>
    <row r="15" spans="1:8" x14ac:dyDescent="0.2">
      <c r="A15" s="67">
        <v>10</v>
      </c>
      <c r="B15" s="386">
        <v>19</v>
      </c>
      <c r="C15" s="375" t="s">
        <v>21</v>
      </c>
      <c r="D15" s="393">
        <v>0</v>
      </c>
      <c r="E15" s="376">
        <v>3</v>
      </c>
      <c r="F15" s="376">
        <v>2</v>
      </c>
      <c r="G15" s="377">
        <v>3</v>
      </c>
      <c r="H15" s="378"/>
    </row>
    <row r="16" spans="1:8" ht="11.25" customHeight="1" x14ac:dyDescent="0.2">
      <c r="A16" s="67">
        <v>11</v>
      </c>
      <c r="B16" s="91">
        <v>40</v>
      </c>
      <c r="C16" s="92" t="s">
        <v>46</v>
      </c>
      <c r="D16" s="84">
        <v>3</v>
      </c>
      <c r="E16" s="91">
        <v>0</v>
      </c>
      <c r="F16" s="91">
        <v>2</v>
      </c>
      <c r="G16" s="92">
        <v>-3</v>
      </c>
      <c r="H16" s="92"/>
    </row>
    <row r="17" spans="1:8" x14ac:dyDescent="0.2">
      <c r="A17" s="385"/>
      <c r="B17" s="385"/>
      <c r="C17" s="194" t="s">
        <v>24</v>
      </c>
      <c r="D17" s="388">
        <v>39</v>
      </c>
      <c r="E17" s="388">
        <v>45</v>
      </c>
      <c r="F17" s="388">
        <v>10</v>
      </c>
      <c r="G17" s="351">
        <v>6</v>
      </c>
      <c r="H17" s="153"/>
    </row>
    <row r="18" spans="1:8" x14ac:dyDescent="0.2">
      <c r="A18" s="668" t="s">
        <v>25</v>
      </c>
      <c r="B18" s="669"/>
      <c r="C18" s="669"/>
      <c r="D18" s="669"/>
      <c r="E18" s="669"/>
      <c r="F18" s="669"/>
      <c r="G18" s="669"/>
      <c r="H18" s="670"/>
    </row>
    <row r="19" spans="1:8" x14ac:dyDescent="0.2">
      <c r="A19" s="385">
        <v>1</v>
      </c>
      <c r="B19" s="385">
        <v>5</v>
      </c>
      <c r="C19" s="239" t="s">
        <v>47</v>
      </c>
      <c r="D19" s="385">
        <v>10</v>
      </c>
      <c r="E19" s="385">
        <v>4</v>
      </c>
      <c r="F19" s="385">
        <v>6</v>
      </c>
      <c r="G19" s="347">
        <v>-6</v>
      </c>
      <c r="H19" s="67"/>
    </row>
    <row r="20" spans="1:8" x14ac:dyDescent="0.2">
      <c r="A20" s="385">
        <v>2</v>
      </c>
      <c r="B20" s="385">
        <v>19</v>
      </c>
      <c r="C20" s="239" t="s">
        <v>21</v>
      </c>
      <c r="D20" s="385">
        <v>12</v>
      </c>
      <c r="E20" s="385">
        <v>12</v>
      </c>
      <c r="F20" s="385">
        <v>0</v>
      </c>
      <c r="G20" s="347">
        <v>0</v>
      </c>
      <c r="H20" s="67"/>
    </row>
    <row r="21" spans="1:8" x14ac:dyDescent="0.2">
      <c r="A21" s="385">
        <v>3</v>
      </c>
      <c r="B21" s="385">
        <v>2</v>
      </c>
      <c r="C21" s="239" t="s">
        <v>16</v>
      </c>
      <c r="D21" s="385">
        <v>10</v>
      </c>
      <c r="E21" s="385">
        <v>7</v>
      </c>
      <c r="F21" s="385">
        <v>3</v>
      </c>
      <c r="G21" s="347">
        <v>-3</v>
      </c>
      <c r="H21" s="67"/>
    </row>
    <row r="22" spans="1:8" x14ac:dyDescent="0.2">
      <c r="A22" s="385">
        <v>4</v>
      </c>
      <c r="B22" s="385">
        <v>26</v>
      </c>
      <c r="C22" s="239" t="s">
        <v>219</v>
      </c>
      <c r="D22" s="385">
        <v>10</v>
      </c>
      <c r="E22" s="385">
        <v>7</v>
      </c>
      <c r="F22" s="385">
        <v>3</v>
      </c>
      <c r="G22" s="347">
        <v>-3</v>
      </c>
      <c r="H22" s="67"/>
    </row>
    <row r="23" spans="1:8" x14ac:dyDescent="0.2">
      <c r="A23" s="385">
        <v>5</v>
      </c>
      <c r="B23" s="385">
        <v>40</v>
      </c>
      <c r="C23" s="239" t="s">
        <v>46</v>
      </c>
      <c r="D23" s="389">
        <v>10</v>
      </c>
      <c r="E23" s="385">
        <v>3</v>
      </c>
      <c r="F23" s="385">
        <v>6</v>
      </c>
      <c r="G23" s="347">
        <v>-7</v>
      </c>
      <c r="H23" s="67"/>
    </row>
    <row r="24" spans="1:8" x14ac:dyDescent="0.2">
      <c r="A24" s="67"/>
      <c r="B24" s="385"/>
      <c r="C24" s="194" t="s">
        <v>26</v>
      </c>
      <c r="D24" s="382">
        <v>52</v>
      </c>
      <c r="E24" s="388">
        <f xml:space="preserve"> SUM(E19:E23)</f>
        <v>33</v>
      </c>
      <c r="F24" s="388">
        <f>SUM(F19:F23)</f>
        <v>18</v>
      </c>
      <c r="G24" s="340">
        <v>-19</v>
      </c>
      <c r="H24" s="87"/>
    </row>
    <row r="25" spans="1:8" x14ac:dyDescent="0.2">
      <c r="A25" s="668" t="s">
        <v>27</v>
      </c>
      <c r="B25" s="669"/>
      <c r="C25" s="669"/>
      <c r="D25" s="669"/>
      <c r="E25" s="669"/>
      <c r="F25" s="669"/>
      <c r="G25" s="669"/>
      <c r="H25" s="670"/>
    </row>
    <row r="26" spans="1:8" ht="15" customHeight="1" x14ac:dyDescent="0.2">
      <c r="A26" s="67">
        <v>1</v>
      </c>
      <c r="B26" s="391">
        <v>1</v>
      </c>
      <c r="C26" s="68" t="s">
        <v>339</v>
      </c>
      <c r="D26" s="67">
        <v>1</v>
      </c>
      <c r="E26" s="70">
        <v>1</v>
      </c>
      <c r="F26" s="70">
        <v>0</v>
      </c>
      <c r="G26" s="346">
        <v>0</v>
      </c>
      <c r="H26" s="67"/>
    </row>
    <row r="27" spans="1:8" ht="22.5" x14ac:dyDescent="0.2">
      <c r="A27" s="67">
        <v>2</v>
      </c>
      <c r="B27" s="385">
        <v>2</v>
      </c>
      <c r="C27" s="68" t="s">
        <v>196</v>
      </c>
      <c r="D27" s="67">
        <v>1</v>
      </c>
      <c r="E27" s="70">
        <v>1</v>
      </c>
      <c r="F27" s="70">
        <v>0</v>
      </c>
      <c r="G27" s="346">
        <v>0</v>
      </c>
      <c r="H27" s="67"/>
    </row>
    <row r="28" spans="1:8" x14ac:dyDescent="0.2">
      <c r="A28" s="67">
        <v>3</v>
      </c>
      <c r="B28" s="385">
        <v>14</v>
      </c>
      <c r="C28" s="68" t="s">
        <v>32</v>
      </c>
      <c r="D28" s="67">
        <v>1</v>
      </c>
      <c r="E28" s="70">
        <v>1</v>
      </c>
      <c r="F28" s="70">
        <v>0</v>
      </c>
      <c r="G28" s="346">
        <v>0</v>
      </c>
      <c r="H28" s="67"/>
    </row>
    <row r="29" spans="1:8" ht="22.5" x14ac:dyDescent="0.2">
      <c r="A29" s="67">
        <v>4</v>
      </c>
      <c r="B29" s="663">
        <v>19</v>
      </c>
      <c r="C29" s="68" t="s">
        <v>22</v>
      </c>
      <c r="D29" s="67">
        <v>1</v>
      </c>
      <c r="E29" s="70">
        <v>1</v>
      </c>
      <c r="F29" s="70">
        <v>0</v>
      </c>
      <c r="G29" s="346">
        <v>0</v>
      </c>
      <c r="H29" s="67"/>
    </row>
    <row r="30" spans="1:8" ht="22.5" x14ac:dyDescent="0.2">
      <c r="A30" s="67">
        <v>5</v>
      </c>
      <c r="B30" s="696"/>
      <c r="C30" s="68" t="s">
        <v>340</v>
      </c>
      <c r="D30" s="67">
        <v>25</v>
      </c>
      <c r="E30" s="70">
        <v>3</v>
      </c>
      <c r="F30" s="70">
        <v>6</v>
      </c>
      <c r="G30" s="346">
        <v>-17</v>
      </c>
      <c r="H30" s="67" t="s">
        <v>345</v>
      </c>
    </row>
    <row r="31" spans="1:8" x14ac:dyDescent="0.2">
      <c r="A31" s="67">
        <v>6</v>
      </c>
      <c r="B31" s="696"/>
      <c r="C31" s="68" t="s">
        <v>17</v>
      </c>
      <c r="D31" s="67">
        <v>1</v>
      </c>
      <c r="E31" s="70">
        <v>1</v>
      </c>
      <c r="F31" s="70">
        <v>0</v>
      </c>
      <c r="G31" s="346">
        <v>0</v>
      </c>
      <c r="H31" s="67"/>
    </row>
    <row r="32" spans="1:8" x14ac:dyDescent="0.2">
      <c r="A32" s="67">
        <v>7</v>
      </c>
      <c r="B32" s="664"/>
      <c r="C32" s="68" t="s">
        <v>330</v>
      </c>
      <c r="D32" s="67">
        <v>3</v>
      </c>
      <c r="E32" s="70">
        <v>2</v>
      </c>
      <c r="F32" s="70">
        <v>2</v>
      </c>
      <c r="G32" s="346">
        <v>-1</v>
      </c>
      <c r="H32" s="67"/>
    </row>
    <row r="33" spans="1:8" x14ac:dyDescent="0.2">
      <c r="A33" s="67">
        <v>8</v>
      </c>
      <c r="B33" s="384">
        <v>26</v>
      </c>
      <c r="C33" s="69" t="s">
        <v>95</v>
      </c>
      <c r="D33" s="67">
        <v>1</v>
      </c>
      <c r="E33" s="70">
        <v>1</v>
      </c>
      <c r="F33" s="70">
        <v>0</v>
      </c>
      <c r="G33" s="346">
        <v>0</v>
      </c>
      <c r="H33" s="75"/>
    </row>
    <row r="34" spans="1:8" x14ac:dyDescent="0.2">
      <c r="A34" s="67">
        <v>9</v>
      </c>
      <c r="B34" s="385">
        <v>28</v>
      </c>
      <c r="C34" s="69" t="s">
        <v>298</v>
      </c>
      <c r="D34" s="67">
        <v>2</v>
      </c>
      <c r="E34" s="70">
        <v>2</v>
      </c>
      <c r="F34" s="70">
        <v>0</v>
      </c>
      <c r="G34" s="346">
        <v>0</v>
      </c>
      <c r="H34" s="75"/>
    </row>
    <row r="35" spans="1:8" x14ac:dyDescent="0.2">
      <c r="A35" s="67">
        <v>10</v>
      </c>
      <c r="B35" s="386">
        <v>52</v>
      </c>
      <c r="C35" s="69" t="s">
        <v>123</v>
      </c>
      <c r="D35" s="67">
        <v>3</v>
      </c>
      <c r="E35" s="70">
        <v>1</v>
      </c>
      <c r="F35" s="70">
        <v>0</v>
      </c>
      <c r="G35" s="346">
        <v>-2</v>
      </c>
      <c r="H35" s="75"/>
    </row>
    <row r="36" spans="1:8" x14ac:dyDescent="0.2">
      <c r="A36" s="67">
        <v>11</v>
      </c>
      <c r="B36" s="385">
        <v>53</v>
      </c>
      <c r="C36" s="69" t="s">
        <v>169</v>
      </c>
      <c r="D36" s="67">
        <v>13</v>
      </c>
      <c r="E36" s="70">
        <v>2</v>
      </c>
      <c r="F36" s="70">
        <v>2</v>
      </c>
      <c r="G36" s="346">
        <v>-11</v>
      </c>
      <c r="H36" s="75"/>
    </row>
    <row r="37" spans="1:8" x14ac:dyDescent="0.2">
      <c r="A37" s="67">
        <v>12</v>
      </c>
      <c r="B37" s="392">
        <v>56</v>
      </c>
      <c r="C37" s="69" t="s">
        <v>346</v>
      </c>
      <c r="D37" s="67">
        <v>1</v>
      </c>
      <c r="E37" s="70">
        <v>1</v>
      </c>
      <c r="F37" s="70">
        <v>0</v>
      </c>
      <c r="G37" s="346">
        <v>0</v>
      </c>
      <c r="H37" s="75"/>
    </row>
    <row r="38" spans="1:8" x14ac:dyDescent="0.2">
      <c r="A38" s="67">
        <v>13</v>
      </c>
      <c r="B38" s="385">
        <v>57</v>
      </c>
      <c r="C38" s="69" t="s">
        <v>341</v>
      </c>
      <c r="D38" s="67">
        <v>5</v>
      </c>
      <c r="E38" s="70">
        <v>1</v>
      </c>
      <c r="F38" s="70">
        <v>1</v>
      </c>
      <c r="G38" s="346">
        <v>-4</v>
      </c>
      <c r="H38" s="75"/>
    </row>
    <row r="39" spans="1:8" x14ac:dyDescent="0.2">
      <c r="A39" s="67">
        <v>14</v>
      </c>
      <c r="B39" s="386">
        <v>59</v>
      </c>
      <c r="C39" s="69" t="s">
        <v>160</v>
      </c>
      <c r="D39" s="67">
        <v>1</v>
      </c>
      <c r="E39" s="70">
        <v>1</v>
      </c>
      <c r="F39" s="70">
        <v>0</v>
      </c>
      <c r="G39" s="346">
        <v>0</v>
      </c>
      <c r="H39" s="75"/>
    </row>
    <row r="40" spans="1:8" ht="11.25" customHeight="1" x14ac:dyDescent="0.2">
      <c r="A40" s="67">
        <v>15</v>
      </c>
      <c r="B40" s="385">
        <v>83</v>
      </c>
      <c r="C40" s="69" t="s">
        <v>342</v>
      </c>
      <c r="D40" s="67">
        <v>1</v>
      </c>
      <c r="E40" s="70">
        <v>1</v>
      </c>
      <c r="F40" s="70">
        <v>0</v>
      </c>
      <c r="G40" s="346">
        <v>0</v>
      </c>
      <c r="H40" s="75"/>
    </row>
    <row r="41" spans="1:8" ht="22.5" x14ac:dyDescent="0.2">
      <c r="A41" s="67">
        <v>16</v>
      </c>
      <c r="B41" s="385">
        <v>86</v>
      </c>
      <c r="C41" s="69" t="s">
        <v>343</v>
      </c>
      <c r="D41" s="67">
        <v>1</v>
      </c>
      <c r="E41" s="70">
        <v>1</v>
      </c>
      <c r="F41" s="70">
        <v>0</v>
      </c>
      <c r="G41" s="346">
        <v>0</v>
      </c>
      <c r="H41" s="75"/>
    </row>
    <row r="42" spans="1:8" x14ac:dyDescent="0.2">
      <c r="A42" s="67"/>
      <c r="B42" s="385"/>
      <c r="C42" s="194" t="s">
        <v>24</v>
      </c>
      <c r="D42" s="387">
        <v>61</v>
      </c>
      <c r="E42" s="388">
        <v>21</v>
      </c>
      <c r="F42" s="388">
        <v>11</v>
      </c>
      <c r="G42" s="340">
        <v>-35</v>
      </c>
      <c r="H42" s="153"/>
    </row>
    <row r="43" spans="1:8" x14ac:dyDescent="0.2">
      <c r="A43" s="147"/>
      <c r="B43" s="148"/>
      <c r="C43" s="344"/>
      <c r="D43" s="149"/>
      <c r="E43" s="150"/>
      <c r="F43" s="150"/>
      <c r="G43" s="150"/>
      <c r="H43" s="324"/>
    </row>
    <row r="44" spans="1:8" x14ac:dyDescent="0.2">
      <c r="A44" s="60"/>
      <c r="B44" s="61"/>
      <c r="C44" s="64" t="s">
        <v>42</v>
      </c>
      <c r="E44" s="314" t="s">
        <v>43</v>
      </c>
    </row>
    <row r="45" spans="1:8" x14ac:dyDescent="0.2">
      <c r="A45" s="60"/>
      <c r="B45" s="61"/>
      <c r="C45" s="64"/>
      <c r="E45" s="60"/>
      <c r="F45" s="60"/>
      <c r="G45" s="93"/>
      <c r="H45" s="93"/>
    </row>
    <row r="46" spans="1:8" x14ac:dyDescent="0.2">
      <c r="C46" s="60" t="s">
        <v>347</v>
      </c>
      <c r="E46" s="60"/>
      <c r="F46" s="60"/>
      <c r="G46" s="93"/>
      <c r="H46" s="93"/>
    </row>
    <row r="47" spans="1:8" x14ac:dyDescent="0.2">
      <c r="C47" s="60" t="s">
        <v>128</v>
      </c>
      <c r="E47" s="60"/>
      <c r="F47" s="60"/>
      <c r="G47" s="93"/>
      <c r="H47" s="93"/>
    </row>
    <row r="48" spans="1:8" x14ac:dyDescent="0.2">
      <c r="C48" s="179" t="s">
        <v>129</v>
      </c>
      <c r="E48" s="60"/>
      <c r="F48" s="60"/>
      <c r="G48" s="93"/>
      <c r="H48" s="93"/>
    </row>
  </sheetData>
  <mergeCells count="15">
    <mergeCell ref="B29:B32"/>
    <mergeCell ref="A5:H5"/>
    <mergeCell ref="B6:B7"/>
    <mergeCell ref="A18:H18"/>
    <mergeCell ref="A25:H25"/>
    <mergeCell ref="B8:B10"/>
    <mergeCell ref="A1:H1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opLeftCell="A6" zoomScale="145" zoomScaleNormal="145" workbookViewId="0">
      <selection activeCell="H26" sqref="H26"/>
    </sheetView>
  </sheetViews>
  <sheetFormatPr defaultRowHeight="15" x14ac:dyDescent="0.25"/>
  <cols>
    <col min="1" max="1" width="3.140625" style="60" customWidth="1"/>
    <col min="2" max="2" width="4.28515625" style="61" customWidth="1"/>
    <col min="3" max="3" width="24.5703125" style="60" customWidth="1"/>
    <col min="4" max="4" width="8.5703125" style="60" customWidth="1"/>
    <col min="5" max="5" width="7.140625" style="60" customWidth="1"/>
    <col min="6" max="6" width="7.42578125" style="314" customWidth="1"/>
    <col min="7" max="7" width="11" style="314" customWidth="1"/>
    <col min="8" max="8" width="9.42578125" style="314" customWidth="1"/>
    <col min="9" max="9" width="15.85546875" style="60" customWidth="1"/>
  </cols>
  <sheetData>
    <row r="1" spans="1:9" x14ac:dyDescent="0.25">
      <c r="A1" s="671" t="s">
        <v>348</v>
      </c>
      <c r="B1" s="671"/>
      <c r="C1" s="671"/>
      <c r="D1" s="671"/>
      <c r="E1" s="671"/>
      <c r="F1" s="671"/>
      <c r="G1" s="671"/>
      <c r="H1" s="671"/>
      <c r="I1" s="671"/>
    </row>
    <row r="2" spans="1:9" x14ac:dyDescent="0.25">
      <c r="A2" s="395"/>
      <c r="B2" s="395"/>
      <c r="C2" s="395"/>
      <c r="D2" s="405"/>
      <c r="E2" s="395"/>
      <c r="F2" s="395"/>
      <c r="G2" s="395"/>
      <c r="H2" s="395"/>
      <c r="I2" s="395"/>
    </row>
    <row r="3" spans="1:9" x14ac:dyDescent="0.25">
      <c r="A3" s="688" t="s">
        <v>6</v>
      </c>
      <c r="B3" s="688" t="s">
        <v>7</v>
      </c>
      <c r="C3" s="684" t="s">
        <v>8</v>
      </c>
      <c r="D3" s="704" t="s">
        <v>296</v>
      </c>
      <c r="E3" s="705"/>
      <c r="F3" s="686" t="s">
        <v>10</v>
      </c>
      <c r="G3" s="686" t="s">
        <v>11</v>
      </c>
      <c r="H3" s="686" t="s">
        <v>297</v>
      </c>
      <c r="I3" s="688" t="s">
        <v>12</v>
      </c>
    </row>
    <row r="4" spans="1:9" ht="15" customHeight="1" x14ac:dyDescent="0.25">
      <c r="A4" s="702"/>
      <c r="B4" s="702"/>
      <c r="C4" s="703"/>
      <c r="D4" s="684" t="s">
        <v>365</v>
      </c>
      <c r="E4" s="688" t="s">
        <v>364</v>
      </c>
      <c r="F4" s="710"/>
      <c r="G4" s="710"/>
      <c r="H4" s="710"/>
      <c r="I4" s="702"/>
    </row>
    <row r="5" spans="1:9" ht="18.75" customHeight="1" x14ac:dyDescent="0.25">
      <c r="A5" s="689"/>
      <c r="B5" s="689"/>
      <c r="C5" s="685"/>
      <c r="D5" s="685"/>
      <c r="E5" s="689"/>
      <c r="F5" s="687"/>
      <c r="G5" s="687"/>
      <c r="H5" s="687"/>
      <c r="I5" s="689"/>
    </row>
    <row r="6" spans="1:9" x14ac:dyDescent="0.25">
      <c r="A6" s="665" t="s">
        <v>300</v>
      </c>
      <c r="B6" s="666"/>
      <c r="C6" s="666"/>
      <c r="D6" s="666"/>
      <c r="E6" s="666"/>
      <c r="F6" s="666"/>
      <c r="G6" s="666"/>
      <c r="H6" s="666"/>
      <c r="I6" s="667"/>
    </row>
    <row r="7" spans="1:9" x14ac:dyDescent="0.25">
      <c r="A7" s="67">
        <v>1</v>
      </c>
      <c r="B7" s="673" t="s">
        <v>312</v>
      </c>
      <c r="C7" s="69" t="s">
        <v>219</v>
      </c>
      <c r="D7" s="413">
        <v>2</v>
      </c>
      <c r="E7" s="67">
        <v>4</v>
      </c>
      <c r="F7" s="70">
        <v>1</v>
      </c>
      <c r="G7" s="70">
        <v>3</v>
      </c>
      <c r="H7" s="87">
        <v>-5</v>
      </c>
      <c r="I7" s="75"/>
    </row>
    <row r="8" spans="1:9" x14ac:dyDescent="0.25">
      <c r="A8" s="67">
        <v>2</v>
      </c>
      <c r="B8" s="674"/>
      <c r="C8" s="69" t="s">
        <v>252</v>
      </c>
      <c r="D8" s="413">
        <v>0</v>
      </c>
      <c r="E8" s="67">
        <v>-4</v>
      </c>
      <c r="F8" s="70">
        <v>2</v>
      </c>
      <c r="G8" s="70">
        <v>3</v>
      </c>
      <c r="H8" s="87">
        <v>6</v>
      </c>
      <c r="I8" s="75"/>
    </row>
    <row r="9" spans="1:9" x14ac:dyDescent="0.25">
      <c r="A9" s="67">
        <v>3</v>
      </c>
      <c r="B9" s="697" t="s">
        <v>344</v>
      </c>
      <c r="C9" s="313" t="s">
        <v>204</v>
      </c>
      <c r="D9" s="404">
        <v>1</v>
      </c>
      <c r="E9" s="394">
        <v>1</v>
      </c>
      <c r="F9" s="315">
        <v>0</v>
      </c>
      <c r="G9" s="315">
        <v>0</v>
      </c>
      <c r="H9" s="87">
        <v>-2</v>
      </c>
      <c r="I9" s="394"/>
    </row>
    <row r="10" spans="1:9" x14ac:dyDescent="0.25">
      <c r="A10" s="67">
        <v>5</v>
      </c>
      <c r="B10" s="699"/>
      <c r="C10" s="313" t="s">
        <v>19</v>
      </c>
      <c r="D10" s="404">
        <v>0</v>
      </c>
      <c r="E10" s="394">
        <v>1</v>
      </c>
      <c r="F10" s="315">
        <v>0</v>
      </c>
      <c r="G10" s="315">
        <v>0</v>
      </c>
      <c r="H10" s="87">
        <v>-1</v>
      </c>
      <c r="I10" s="394"/>
    </row>
    <row r="11" spans="1:9" x14ac:dyDescent="0.25">
      <c r="A11" s="67">
        <v>6</v>
      </c>
      <c r="B11" s="398">
        <v>2</v>
      </c>
      <c r="C11" s="313" t="s">
        <v>16</v>
      </c>
      <c r="D11" s="404">
        <v>2</v>
      </c>
      <c r="E11" s="394">
        <v>4</v>
      </c>
      <c r="F11" s="315">
        <v>1</v>
      </c>
      <c r="G11" s="315">
        <v>1</v>
      </c>
      <c r="H11" s="87">
        <v>-5</v>
      </c>
      <c r="I11" s="394"/>
    </row>
    <row r="12" spans="1:9" x14ac:dyDescent="0.25">
      <c r="A12" s="67">
        <v>8</v>
      </c>
      <c r="B12" s="401">
        <v>5</v>
      </c>
      <c r="C12" s="68" t="s">
        <v>47</v>
      </c>
      <c r="D12" s="67">
        <v>0</v>
      </c>
      <c r="E12" s="67">
        <v>3</v>
      </c>
      <c r="F12" s="70">
        <v>1</v>
      </c>
      <c r="G12" s="70">
        <v>1</v>
      </c>
      <c r="H12" s="87">
        <v>-2</v>
      </c>
      <c r="I12" s="394"/>
    </row>
    <row r="13" spans="1:9" x14ac:dyDescent="0.25">
      <c r="A13" s="67">
        <v>9</v>
      </c>
      <c r="B13" s="379" t="s">
        <v>338</v>
      </c>
      <c r="C13" s="313" t="s">
        <v>37</v>
      </c>
      <c r="D13" s="404">
        <v>0</v>
      </c>
      <c r="E13" s="394">
        <v>1</v>
      </c>
      <c r="F13" s="315">
        <v>1</v>
      </c>
      <c r="G13" s="315">
        <v>0</v>
      </c>
      <c r="H13" s="87">
        <v>0</v>
      </c>
      <c r="I13" s="394"/>
    </row>
    <row r="14" spans="1:9" x14ac:dyDescent="0.25">
      <c r="A14" s="67">
        <v>10</v>
      </c>
      <c r="B14" s="398">
        <v>19</v>
      </c>
      <c r="C14" s="375" t="s">
        <v>21</v>
      </c>
      <c r="D14" s="406">
        <v>0</v>
      </c>
      <c r="E14" s="400">
        <v>1</v>
      </c>
      <c r="F14" s="376">
        <v>2</v>
      </c>
      <c r="G14" s="376">
        <v>1</v>
      </c>
      <c r="H14" s="402">
        <v>1</v>
      </c>
      <c r="I14" s="378"/>
    </row>
    <row r="15" spans="1:9" x14ac:dyDescent="0.25">
      <c r="A15" s="67">
        <v>11</v>
      </c>
      <c r="B15" s="84">
        <v>40</v>
      </c>
      <c r="C15" s="87" t="s">
        <v>46</v>
      </c>
      <c r="D15" s="84">
        <v>3</v>
      </c>
      <c r="E15" s="84">
        <v>4</v>
      </c>
      <c r="F15" s="84">
        <v>2</v>
      </c>
      <c r="G15" s="84">
        <v>0</v>
      </c>
      <c r="H15" s="87">
        <v>-5</v>
      </c>
      <c r="I15" s="87"/>
    </row>
    <row r="16" spans="1:9" x14ac:dyDescent="0.25">
      <c r="A16" s="397"/>
      <c r="B16" s="397"/>
      <c r="C16" s="194" t="s">
        <v>24</v>
      </c>
      <c r="D16" s="706">
        <v>23</v>
      </c>
      <c r="E16" s="707"/>
      <c r="F16" s="399">
        <v>10</v>
      </c>
      <c r="G16" s="399">
        <v>9</v>
      </c>
      <c r="H16" s="403">
        <v>-13</v>
      </c>
      <c r="I16" s="153"/>
    </row>
    <row r="17" spans="1:9" x14ac:dyDescent="0.25">
      <c r="A17" s="668" t="s">
        <v>25</v>
      </c>
      <c r="B17" s="669"/>
      <c r="C17" s="669"/>
      <c r="D17" s="669"/>
      <c r="E17" s="669"/>
      <c r="F17" s="669"/>
      <c r="G17" s="669"/>
      <c r="H17" s="669"/>
      <c r="I17" s="670"/>
    </row>
    <row r="18" spans="1:9" x14ac:dyDescent="0.25">
      <c r="A18" s="397">
        <v>1</v>
      </c>
      <c r="B18" s="397">
        <v>5</v>
      </c>
      <c r="C18" s="239" t="s">
        <v>47</v>
      </c>
      <c r="D18" s="708">
        <v>10</v>
      </c>
      <c r="E18" s="709"/>
      <c r="F18" s="397">
        <v>5</v>
      </c>
      <c r="G18" s="397">
        <v>5</v>
      </c>
      <c r="H18" s="347">
        <v>-5</v>
      </c>
      <c r="I18" s="67"/>
    </row>
    <row r="19" spans="1:9" ht="22.5" x14ac:dyDescent="0.25">
      <c r="A19" s="397">
        <v>2</v>
      </c>
      <c r="B19" s="397">
        <v>19</v>
      </c>
      <c r="C19" s="239" t="s">
        <v>21</v>
      </c>
      <c r="D19" s="708">
        <v>12</v>
      </c>
      <c r="E19" s="709"/>
      <c r="F19" s="397">
        <v>11</v>
      </c>
      <c r="G19" s="397">
        <v>0</v>
      </c>
      <c r="H19" s="347">
        <v>0</v>
      </c>
      <c r="I19" s="67" t="s">
        <v>362</v>
      </c>
    </row>
    <row r="20" spans="1:9" ht="22.5" x14ac:dyDescent="0.25">
      <c r="A20" s="397">
        <v>3</v>
      </c>
      <c r="B20" s="397">
        <v>2</v>
      </c>
      <c r="C20" s="239" t="s">
        <v>16</v>
      </c>
      <c r="D20" s="708">
        <v>10</v>
      </c>
      <c r="E20" s="709"/>
      <c r="F20" s="397">
        <v>10</v>
      </c>
      <c r="G20" s="397">
        <v>2</v>
      </c>
      <c r="H20" s="347">
        <v>0</v>
      </c>
      <c r="I20" s="67" t="s">
        <v>361</v>
      </c>
    </row>
    <row r="21" spans="1:9" x14ac:dyDescent="0.25">
      <c r="A21" s="397">
        <v>4</v>
      </c>
      <c r="B21" s="397">
        <v>26</v>
      </c>
      <c r="C21" s="239" t="s">
        <v>219</v>
      </c>
      <c r="D21" s="708">
        <v>10</v>
      </c>
      <c r="E21" s="709"/>
      <c r="F21" s="397">
        <v>7</v>
      </c>
      <c r="G21" s="397">
        <v>1</v>
      </c>
      <c r="H21" s="347">
        <v>-3</v>
      </c>
      <c r="I21" s="67"/>
    </row>
    <row r="22" spans="1:9" ht="22.5" x14ac:dyDescent="0.25">
      <c r="A22" s="397">
        <v>5</v>
      </c>
      <c r="B22" s="397">
        <v>40</v>
      </c>
      <c r="C22" s="239" t="s">
        <v>46</v>
      </c>
      <c r="D22" s="708">
        <v>10</v>
      </c>
      <c r="E22" s="709"/>
      <c r="F22" s="397">
        <v>9</v>
      </c>
      <c r="G22" s="397">
        <v>2</v>
      </c>
      <c r="H22" s="347">
        <v>-1</v>
      </c>
      <c r="I22" s="67" t="s">
        <v>360</v>
      </c>
    </row>
    <row r="23" spans="1:9" x14ac:dyDescent="0.25">
      <c r="A23" s="67"/>
      <c r="B23" s="397"/>
      <c r="C23" s="194" t="s">
        <v>26</v>
      </c>
      <c r="D23" s="665">
        <v>52</v>
      </c>
      <c r="E23" s="667"/>
      <c r="F23" s="399">
        <f xml:space="preserve"> SUM(F18:F22)</f>
        <v>42</v>
      </c>
      <c r="G23" s="399">
        <f>SUM(G18:G22)</f>
        <v>10</v>
      </c>
      <c r="H23" s="340">
        <v>-9</v>
      </c>
      <c r="I23" s="87"/>
    </row>
    <row r="24" spans="1:9" x14ac:dyDescent="0.25">
      <c r="A24" s="668" t="s">
        <v>27</v>
      </c>
      <c r="B24" s="669"/>
      <c r="C24" s="669"/>
      <c r="D24" s="669"/>
      <c r="E24" s="669"/>
      <c r="F24" s="669"/>
      <c r="G24" s="669"/>
      <c r="H24" s="669"/>
      <c r="I24" s="670"/>
    </row>
    <row r="25" spans="1:9" x14ac:dyDescent="0.25">
      <c r="A25" s="67">
        <v>1</v>
      </c>
      <c r="B25" s="673">
        <v>1</v>
      </c>
      <c r="C25" s="68" t="s">
        <v>339</v>
      </c>
      <c r="D25" s="700">
        <v>1</v>
      </c>
      <c r="E25" s="701"/>
      <c r="F25" s="70">
        <v>1</v>
      </c>
      <c r="G25" s="70">
        <v>0</v>
      </c>
      <c r="H25" s="346">
        <v>0</v>
      </c>
      <c r="I25" s="67"/>
    </row>
    <row r="26" spans="1:9" x14ac:dyDescent="0.25">
      <c r="A26" s="67">
        <v>2</v>
      </c>
      <c r="B26" s="680"/>
      <c r="C26" s="68" t="s">
        <v>28</v>
      </c>
      <c r="D26" s="700">
        <v>1</v>
      </c>
      <c r="E26" s="701"/>
      <c r="F26" s="70">
        <v>1</v>
      </c>
      <c r="G26" s="70">
        <v>0</v>
      </c>
      <c r="H26" s="346">
        <v>0</v>
      </c>
      <c r="I26" s="67"/>
    </row>
    <row r="27" spans="1:9" x14ac:dyDescent="0.25">
      <c r="A27" s="67">
        <v>3</v>
      </c>
      <c r="B27" s="674"/>
      <c r="C27" s="68" t="s">
        <v>349</v>
      </c>
      <c r="D27" s="700">
        <v>1</v>
      </c>
      <c r="E27" s="701"/>
      <c r="F27" s="70">
        <v>1</v>
      </c>
      <c r="G27" s="70">
        <v>0</v>
      </c>
      <c r="H27" s="346">
        <v>0</v>
      </c>
      <c r="I27" s="67"/>
    </row>
    <row r="28" spans="1:9" x14ac:dyDescent="0.25">
      <c r="A28" s="67">
        <v>4</v>
      </c>
      <c r="B28" s="397">
        <v>2</v>
      </c>
      <c r="C28" s="68" t="s">
        <v>330</v>
      </c>
      <c r="D28" s="700">
        <v>1</v>
      </c>
      <c r="E28" s="701"/>
      <c r="F28" s="70">
        <v>1</v>
      </c>
      <c r="G28" s="70">
        <v>0</v>
      </c>
      <c r="H28" s="346">
        <v>0</v>
      </c>
      <c r="I28" s="67"/>
    </row>
    <row r="29" spans="1:9" x14ac:dyDescent="0.25">
      <c r="A29" s="67">
        <v>5</v>
      </c>
      <c r="B29" s="673">
        <v>14</v>
      </c>
      <c r="C29" s="68" t="s">
        <v>350</v>
      </c>
      <c r="D29" s="700">
        <v>1</v>
      </c>
      <c r="E29" s="701"/>
      <c r="F29" s="70">
        <v>1</v>
      </c>
      <c r="G29" s="70">
        <v>0</v>
      </c>
      <c r="H29" s="346">
        <v>0</v>
      </c>
      <c r="I29" s="67"/>
    </row>
    <row r="30" spans="1:9" x14ac:dyDescent="0.25">
      <c r="A30" s="67">
        <v>6</v>
      </c>
      <c r="B30" s="674"/>
      <c r="C30" s="68" t="s">
        <v>193</v>
      </c>
      <c r="D30" s="700">
        <v>1</v>
      </c>
      <c r="E30" s="701"/>
      <c r="F30" s="70">
        <v>1</v>
      </c>
      <c r="G30" s="70">
        <v>0</v>
      </c>
      <c r="H30" s="346">
        <v>0</v>
      </c>
      <c r="I30" s="67"/>
    </row>
    <row r="31" spans="1:9" x14ac:dyDescent="0.25">
      <c r="A31" s="67">
        <v>7</v>
      </c>
      <c r="B31" s="396">
        <v>17</v>
      </c>
      <c r="C31" s="68" t="s">
        <v>351</v>
      </c>
      <c r="D31" s="700">
        <v>3</v>
      </c>
      <c r="E31" s="701"/>
      <c r="F31" s="70">
        <v>1</v>
      </c>
      <c r="G31" s="70">
        <v>0</v>
      </c>
      <c r="H31" s="346">
        <v>-2</v>
      </c>
      <c r="I31" s="67"/>
    </row>
    <row r="32" spans="1:9" x14ac:dyDescent="0.25">
      <c r="A32" s="67">
        <v>8</v>
      </c>
      <c r="B32" s="673">
        <v>19</v>
      </c>
      <c r="C32" s="68" t="s">
        <v>330</v>
      </c>
      <c r="D32" s="700">
        <v>3</v>
      </c>
      <c r="E32" s="701"/>
      <c r="F32" s="70">
        <v>2</v>
      </c>
      <c r="G32" s="70">
        <v>1</v>
      </c>
      <c r="H32" s="346">
        <v>-1</v>
      </c>
      <c r="I32" s="67"/>
    </row>
    <row r="33" spans="1:9" ht="22.5" x14ac:dyDescent="0.25">
      <c r="A33" s="67">
        <v>9</v>
      </c>
      <c r="B33" s="680"/>
      <c r="C33" s="68" t="s">
        <v>22</v>
      </c>
      <c r="D33" s="700">
        <v>10</v>
      </c>
      <c r="E33" s="701"/>
      <c r="F33" s="70">
        <v>1</v>
      </c>
      <c r="G33" s="70">
        <v>6</v>
      </c>
      <c r="H33" s="346">
        <v>-9</v>
      </c>
      <c r="I33" s="67"/>
    </row>
    <row r="34" spans="1:9" ht="22.5" x14ac:dyDescent="0.25">
      <c r="A34" s="67">
        <v>10</v>
      </c>
      <c r="B34" s="674"/>
      <c r="C34" s="68" t="s">
        <v>340</v>
      </c>
      <c r="D34" s="700">
        <v>21</v>
      </c>
      <c r="E34" s="701"/>
      <c r="F34" s="70">
        <v>11</v>
      </c>
      <c r="G34" s="70">
        <v>0</v>
      </c>
      <c r="H34" s="346">
        <v>0</v>
      </c>
      <c r="I34" s="67" t="s">
        <v>363</v>
      </c>
    </row>
    <row r="35" spans="1:9" x14ac:dyDescent="0.25">
      <c r="A35" s="67">
        <v>11</v>
      </c>
      <c r="B35" s="673">
        <v>24</v>
      </c>
      <c r="C35" s="69" t="s">
        <v>98</v>
      </c>
      <c r="D35" s="700">
        <v>1</v>
      </c>
      <c r="E35" s="701"/>
      <c r="F35" s="70">
        <v>1</v>
      </c>
      <c r="G35" s="70">
        <v>0</v>
      </c>
      <c r="H35" s="346">
        <v>0</v>
      </c>
      <c r="I35" s="75"/>
    </row>
    <row r="36" spans="1:9" x14ac:dyDescent="0.25">
      <c r="A36" s="67">
        <v>12</v>
      </c>
      <c r="B36" s="674"/>
      <c r="C36" s="69" t="s">
        <v>352</v>
      </c>
      <c r="D36" s="700">
        <v>1</v>
      </c>
      <c r="E36" s="701"/>
      <c r="F36" s="70">
        <v>1</v>
      </c>
      <c r="G36" s="70">
        <v>0</v>
      </c>
      <c r="H36" s="346">
        <v>0</v>
      </c>
      <c r="I36" s="75"/>
    </row>
    <row r="37" spans="1:9" x14ac:dyDescent="0.25">
      <c r="A37" s="67">
        <v>13</v>
      </c>
      <c r="B37" s="397">
        <v>41</v>
      </c>
      <c r="C37" s="69" t="s">
        <v>353</v>
      </c>
      <c r="D37" s="700">
        <v>1</v>
      </c>
      <c r="E37" s="701"/>
      <c r="F37" s="70">
        <v>1</v>
      </c>
      <c r="G37" s="70">
        <v>0</v>
      </c>
      <c r="H37" s="346">
        <v>0</v>
      </c>
      <c r="I37" s="75"/>
    </row>
    <row r="38" spans="1:9" x14ac:dyDescent="0.25">
      <c r="A38" s="67">
        <v>14</v>
      </c>
      <c r="B38" s="673">
        <v>52</v>
      </c>
      <c r="C38" s="69" t="s">
        <v>123</v>
      </c>
      <c r="D38" s="700">
        <v>2</v>
      </c>
      <c r="E38" s="701"/>
      <c r="F38" s="70">
        <v>1</v>
      </c>
      <c r="G38" s="70">
        <v>1</v>
      </c>
      <c r="H38" s="346">
        <v>-1</v>
      </c>
      <c r="I38" s="75"/>
    </row>
    <row r="39" spans="1:9" ht="33.75" x14ac:dyDescent="0.25">
      <c r="A39" s="67">
        <v>15</v>
      </c>
      <c r="B39" s="680"/>
      <c r="C39" s="69" t="s">
        <v>332</v>
      </c>
      <c r="D39" s="700">
        <v>1</v>
      </c>
      <c r="E39" s="701"/>
      <c r="F39" s="70">
        <v>1</v>
      </c>
      <c r="G39" s="70">
        <v>0</v>
      </c>
      <c r="H39" s="346">
        <v>0</v>
      </c>
      <c r="I39" s="75"/>
    </row>
    <row r="40" spans="1:9" x14ac:dyDescent="0.25">
      <c r="A40" s="67">
        <v>16</v>
      </c>
      <c r="B40" s="674"/>
      <c r="C40" s="69" t="s">
        <v>119</v>
      </c>
      <c r="D40" s="700">
        <v>1</v>
      </c>
      <c r="E40" s="701"/>
      <c r="F40" s="70">
        <v>1</v>
      </c>
      <c r="G40" s="70">
        <v>0</v>
      </c>
      <c r="H40" s="346">
        <v>0</v>
      </c>
      <c r="I40" s="75"/>
    </row>
    <row r="41" spans="1:9" x14ac:dyDescent="0.25">
      <c r="A41" s="67">
        <v>17</v>
      </c>
      <c r="B41" s="673">
        <v>53</v>
      </c>
      <c r="C41" s="69" t="s">
        <v>169</v>
      </c>
      <c r="D41" s="700">
        <v>11</v>
      </c>
      <c r="E41" s="701"/>
      <c r="F41" s="70">
        <v>3</v>
      </c>
      <c r="G41" s="70">
        <v>0</v>
      </c>
      <c r="H41" s="346">
        <v>-8</v>
      </c>
      <c r="I41" s="75"/>
    </row>
    <row r="42" spans="1:9" x14ac:dyDescent="0.25">
      <c r="A42" s="67">
        <v>18</v>
      </c>
      <c r="B42" s="674"/>
      <c r="C42" s="69" t="s">
        <v>140</v>
      </c>
      <c r="D42" s="700">
        <v>1</v>
      </c>
      <c r="E42" s="701"/>
      <c r="F42" s="70">
        <v>1</v>
      </c>
      <c r="G42" s="70">
        <v>0</v>
      </c>
      <c r="H42" s="346">
        <v>0</v>
      </c>
      <c r="I42" s="75"/>
    </row>
    <row r="43" spans="1:9" x14ac:dyDescent="0.25">
      <c r="A43" s="67">
        <v>19</v>
      </c>
      <c r="B43" s="397">
        <v>57</v>
      </c>
      <c r="C43" s="69" t="s">
        <v>341</v>
      </c>
      <c r="D43" s="700">
        <v>4</v>
      </c>
      <c r="E43" s="701"/>
      <c r="F43" s="70">
        <v>1</v>
      </c>
      <c r="G43" s="70">
        <v>2</v>
      </c>
      <c r="H43" s="346">
        <v>-3</v>
      </c>
      <c r="I43" s="75"/>
    </row>
    <row r="44" spans="1:9" ht="22.5" x14ac:dyDescent="0.25">
      <c r="A44" s="67">
        <v>20</v>
      </c>
      <c r="B44" s="398">
        <v>59</v>
      </c>
      <c r="C44" s="69" t="s">
        <v>354</v>
      </c>
      <c r="D44" s="700">
        <v>1</v>
      </c>
      <c r="E44" s="701"/>
      <c r="F44" s="70">
        <v>1</v>
      </c>
      <c r="G44" s="70">
        <v>0</v>
      </c>
      <c r="H44" s="346">
        <v>0</v>
      </c>
      <c r="I44" s="75"/>
    </row>
    <row r="45" spans="1:9" x14ac:dyDescent="0.25">
      <c r="A45" s="67">
        <v>21</v>
      </c>
      <c r="B45" s="397">
        <v>62</v>
      </c>
      <c r="C45" s="69" t="s">
        <v>355</v>
      </c>
      <c r="D45" s="700">
        <v>4</v>
      </c>
      <c r="E45" s="701"/>
      <c r="F45" s="70">
        <v>1</v>
      </c>
      <c r="G45" s="70">
        <v>2</v>
      </c>
      <c r="H45" s="346">
        <v>-3</v>
      </c>
      <c r="I45" s="75"/>
    </row>
    <row r="46" spans="1:9" ht="22.5" x14ac:dyDescent="0.25">
      <c r="A46" s="67">
        <v>22</v>
      </c>
      <c r="B46" s="397">
        <v>68</v>
      </c>
      <c r="C46" s="69" t="s">
        <v>356</v>
      </c>
      <c r="D46" s="700">
        <v>1</v>
      </c>
      <c r="E46" s="701"/>
      <c r="F46" s="70">
        <v>1</v>
      </c>
      <c r="G46" s="70">
        <v>0</v>
      </c>
      <c r="H46" s="346">
        <v>0</v>
      </c>
      <c r="I46" s="75"/>
    </row>
    <row r="47" spans="1:9" ht="22.5" x14ac:dyDescent="0.25">
      <c r="A47" s="67">
        <v>23</v>
      </c>
      <c r="B47" s="673">
        <v>69</v>
      </c>
      <c r="C47" s="69" t="s">
        <v>357</v>
      </c>
      <c r="D47" s="700">
        <v>1</v>
      </c>
      <c r="E47" s="701"/>
      <c r="F47" s="70">
        <v>1</v>
      </c>
      <c r="G47" s="70">
        <v>0</v>
      </c>
      <c r="H47" s="346">
        <v>0</v>
      </c>
      <c r="I47" s="75"/>
    </row>
    <row r="48" spans="1:9" x14ac:dyDescent="0.25">
      <c r="A48" s="67">
        <v>24</v>
      </c>
      <c r="B48" s="674"/>
      <c r="C48" s="69" t="s">
        <v>359</v>
      </c>
      <c r="D48" s="700">
        <v>1</v>
      </c>
      <c r="E48" s="701"/>
      <c r="F48" s="70">
        <v>1</v>
      </c>
      <c r="G48" s="70">
        <v>0</v>
      </c>
      <c r="H48" s="346">
        <v>0</v>
      </c>
      <c r="I48" s="75"/>
    </row>
    <row r="49" spans="1:9" ht="22.5" x14ac:dyDescent="0.25">
      <c r="A49" s="67">
        <v>25</v>
      </c>
      <c r="B49" s="397">
        <v>79</v>
      </c>
      <c r="C49" s="69" t="s">
        <v>96</v>
      </c>
      <c r="D49" s="700">
        <v>1</v>
      </c>
      <c r="E49" s="701"/>
      <c r="F49" s="70">
        <v>1</v>
      </c>
      <c r="G49" s="70">
        <v>0</v>
      </c>
      <c r="H49" s="346">
        <v>0</v>
      </c>
      <c r="I49" s="75"/>
    </row>
    <row r="50" spans="1:9" x14ac:dyDescent="0.25">
      <c r="A50" s="67">
        <v>26</v>
      </c>
      <c r="B50" s="397">
        <v>147</v>
      </c>
      <c r="C50" s="69" t="s">
        <v>358</v>
      </c>
      <c r="D50" s="700">
        <v>1</v>
      </c>
      <c r="E50" s="701"/>
      <c r="F50" s="70">
        <v>1</v>
      </c>
      <c r="G50" s="70">
        <v>0</v>
      </c>
      <c r="H50" s="346">
        <v>0</v>
      </c>
      <c r="I50" s="75"/>
    </row>
    <row r="51" spans="1:9" x14ac:dyDescent="0.25">
      <c r="A51" s="67"/>
      <c r="B51" s="397"/>
      <c r="C51" s="194" t="s">
        <v>24</v>
      </c>
      <c r="D51" s="691">
        <f>SUM(E25:E50)</f>
        <v>0</v>
      </c>
      <c r="E51" s="692"/>
      <c r="F51" s="399">
        <f>SUM(F25:F50)</f>
        <v>39</v>
      </c>
      <c r="G51" s="399">
        <f>SUM(G25:G50)</f>
        <v>12</v>
      </c>
      <c r="H51" s="340">
        <v>-27</v>
      </c>
      <c r="I51" s="153"/>
    </row>
    <row r="52" spans="1:9" x14ac:dyDescent="0.25">
      <c r="A52" s="147"/>
      <c r="B52" s="148"/>
      <c r="C52" s="344"/>
      <c r="D52" s="344"/>
      <c r="E52" s="149"/>
      <c r="F52" s="150"/>
      <c r="G52" s="150"/>
      <c r="H52" s="150"/>
      <c r="I52" s="324"/>
    </row>
    <row r="53" spans="1:9" x14ac:dyDescent="0.25">
      <c r="C53" s="64" t="s">
        <v>42</v>
      </c>
      <c r="D53" s="64"/>
      <c r="F53" s="314" t="s">
        <v>43</v>
      </c>
    </row>
    <row r="54" spans="1:9" x14ac:dyDescent="0.25">
      <c r="C54" s="64"/>
      <c r="D54" s="64"/>
      <c r="F54" s="60"/>
      <c r="G54" s="60"/>
      <c r="H54" s="60"/>
    </row>
    <row r="55" spans="1:9" x14ac:dyDescent="0.25">
      <c r="C55" s="60" t="s">
        <v>347</v>
      </c>
      <c r="F55" s="60"/>
      <c r="G55" s="60"/>
      <c r="H55" s="60"/>
    </row>
    <row r="56" spans="1:9" x14ac:dyDescent="0.25">
      <c r="C56" s="60" t="s">
        <v>128</v>
      </c>
      <c r="F56" s="60"/>
      <c r="G56" s="60"/>
      <c r="H56" s="60"/>
    </row>
    <row r="57" spans="1:9" x14ac:dyDescent="0.25">
      <c r="C57" s="179" t="s">
        <v>129</v>
      </c>
      <c r="D57" s="179"/>
      <c r="F57" s="60"/>
      <c r="G57" s="60"/>
      <c r="H57" s="60"/>
    </row>
  </sheetData>
  <mergeCells count="57">
    <mergeCell ref="A1:I1"/>
    <mergeCell ref="E4:E5"/>
    <mergeCell ref="F3:F5"/>
    <mergeCell ref="G3:G5"/>
    <mergeCell ref="H3:H5"/>
    <mergeCell ref="I3:I5"/>
    <mergeCell ref="B35:B36"/>
    <mergeCell ref="B38:B40"/>
    <mergeCell ref="B41:B42"/>
    <mergeCell ref="B47:B48"/>
    <mergeCell ref="A6:I6"/>
    <mergeCell ref="B7:B8"/>
    <mergeCell ref="B9:B10"/>
    <mergeCell ref="A17:I17"/>
    <mergeCell ref="A24:I24"/>
    <mergeCell ref="B25:B27"/>
    <mergeCell ref="B29:B30"/>
    <mergeCell ref="B32:B34"/>
    <mergeCell ref="D18:E18"/>
    <mergeCell ref="D19:E19"/>
    <mergeCell ref="D20:E20"/>
    <mergeCell ref="D21:E21"/>
    <mergeCell ref="D22:E22"/>
    <mergeCell ref="D23:E23"/>
    <mergeCell ref="D25:E25"/>
    <mergeCell ref="D26:E26"/>
    <mergeCell ref="D27:E27"/>
    <mergeCell ref="D28:E28"/>
    <mergeCell ref="D29:E29"/>
    <mergeCell ref="D30:E30"/>
    <mergeCell ref="D31:E31"/>
    <mergeCell ref="D32:E32"/>
    <mergeCell ref="D39:E39"/>
    <mergeCell ref="D40:E40"/>
    <mergeCell ref="D41:E41"/>
    <mergeCell ref="D42:E42"/>
    <mergeCell ref="D33:E33"/>
    <mergeCell ref="D34:E34"/>
    <mergeCell ref="D35:E35"/>
    <mergeCell ref="D36:E36"/>
    <mergeCell ref="D37:E37"/>
    <mergeCell ref="D48:E48"/>
    <mergeCell ref="D49:E49"/>
    <mergeCell ref="D50:E50"/>
    <mergeCell ref="D51:E51"/>
    <mergeCell ref="A3:A5"/>
    <mergeCell ref="B3:B5"/>
    <mergeCell ref="C3:C5"/>
    <mergeCell ref="D3:E3"/>
    <mergeCell ref="D4:D5"/>
    <mergeCell ref="D16:E16"/>
    <mergeCell ref="D43:E43"/>
    <mergeCell ref="D44:E44"/>
    <mergeCell ref="D45:E45"/>
    <mergeCell ref="D46:E46"/>
    <mergeCell ref="D47:E47"/>
    <mergeCell ref="D38:E38"/>
  </mergeCells>
  <pageMargins left="0.7" right="0.7" top="0.75" bottom="0.75" header="0.3" footer="0.3"/>
  <pageSetup paperSize="9" scale="8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topLeftCell="A44" zoomScale="160" zoomScaleNormal="160" workbookViewId="0">
      <selection activeCell="C55" sqref="C55"/>
    </sheetView>
  </sheetViews>
  <sheetFormatPr defaultRowHeight="15" x14ac:dyDescent="0.25"/>
  <cols>
    <col min="1" max="1" width="3.140625" style="60" customWidth="1"/>
    <col min="2" max="2" width="4.28515625" style="61" customWidth="1"/>
    <col min="3" max="3" width="23.140625" style="60" customWidth="1"/>
    <col min="4" max="4" width="8.28515625" style="60" customWidth="1"/>
    <col min="5" max="5" width="5.28515625" style="60" customWidth="1"/>
    <col min="6" max="6" width="7.42578125" style="314" customWidth="1"/>
    <col min="7" max="7" width="10.5703125" style="314" customWidth="1"/>
    <col min="8" max="8" width="9.7109375" style="314" customWidth="1"/>
    <col min="9" max="9" width="15.85546875" style="60" customWidth="1"/>
  </cols>
  <sheetData>
    <row r="1" spans="1:9" x14ac:dyDescent="0.25">
      <c r="A1" s="671" t="s">
        <v>366</v>
      </c>
      <c r="B1" s="671"/>
      <c r="C1" s="671"/>
      <c r="D1" s="671"/>
      <c r="E1" s="671"/>
      <c r="F1" s="671"/>
      <c r="G1" s="671"/>
      <c r="H1" s="671"/>
      <c r="I1" s="671"/>
    </row>
    <row r="2" spans="1:9" x14ac:dyDescent="0.25">
      <c r="A2" s="408"/>
      <c r="B2" s="408"/>
      <c r="C2" s="408"/>
      <c r="D2" s="408"/>
      <c r="E2" s="408"/>
      <c r="F2" s="408"/>
      <c r="G2" s="408"/>
      <c r="H2" s="408"/>
      <c r="I2" s="408"/>
    </row>
    <row r="3" spans="1:9" x14ac:dyDescent="0.25">
      <c r="A3" s="688" t="s">
        <v>6</v>
      </c>
      <c r="B3" s="688" t="s">
        <v>7</v>
      </c>
      <c r="C3" s="684" t="s">
        <v>8</v>
      </c>
      <c r="D3" s="711" t="s">
        <v>296</v>
      </c>
      <c r="E3" s="712"/>
      <c r="F3" s="686" t="s">
        <v>10</v>
      </c>
      <c r="G3" s="686" t="s">
        <v>11</v>
      </c>
      <c r="H3" s="686" t="s">
        <v>297</v>
      </c>
      <c r="I3" s="688" t="s">
        <v>12</v>
      </c>
    </row>
    <row r="4" spans="1:9" x14ac:dyDescent="0.25">
      <c r="A4" s="702"/>
      <c r="B4" s="702"/>
      <c r="C4" s="703"/>
      <c r="D4" s="713"/>
      <c r="E4" s="714"/>
      <c r="F4" s="710"/>
      <c r="G4" s="710"/>
      <c r="H4" s="710"/>
      <c r="I4" s="702"/>
    </row>
    <row r="5" spans="1:9" x14ac:dyDescent="0.25">
      <c r="A5" s="665" t="s">
        <v>300</v>
      </c>
      <c r="B5" s="666"/>
      <c r="C5" s="666"/>
      <c r="D5" s="666"/>
      <c r="E5" s="666"/>
      <c r="F5" s="666"/>
      <c r="G5" s="666"/>
      <c r="H5" s="666"/>
      <c r="I5" s="667"/>
    </row>
    <row r="6" spans="1:9" x14ac:dyDescent="0.25">
      <c r="A6" s="67">
        <v>1</v>
      </c>
      <c r="B6" s="697" t="s">
        <v>344</v>
      </c>
      <c r="C6" s="313" t="s">
        <v>288</v>
      </c>
      <c r="D6" s="700">
        <v>1</v>
      </c>
      <c r="E6" s="701"/>
      <c r="F6" s="315">
        <v>0</v>
      </c>
      <c r="G6" s="315">
        <v>0</v>
      </c>
      <c r="H6" s="87">
        <v>-1</v>
      </c>
      <c r="I6" s="407"/>
    </row>
    <row r="7" spans="1:9" x14ac:dyDescent="0.25">
      <c r="A7" s="67">
        <v>2</v>
      </c>
      <c r="B7" s="698"/>
      <c r="C7" s="313" t="s">
        <v>45</v>
      </c>
      <c r="D7" s="700">
        <v>1</v>
      </c>
      <c r="E7" s="701"/>
      <c r="F7" s="315">
        <v>1</v>
      </c>
      <c r="G7" s="315">
        <v>0</v>
      </c>
      <c r="H7" s="87">
        <v>0</v>
      </c>
      <c r="I7" s="407"/>
    </row>
    <row r="8" spans="1:9" x14ac:dyDescent="0.25">
      <c r="A8" s="67">
        <v>3</v>
      </c>
      <c r="B8" s="698"/>
      <c r="C8" s="313" t="s">
        <v>380</v>
      </c>
      <c r="D8" s="700">
        <v>1</v>
      </c>
      <c r="E8" s="701"/>
      <c r="F8" s="315">
        <v>0</v>
      </c>
      <c r="G8" s="315">
        <v>0</v>
      </c>
      <c r="H8" s="87">
        <v>-1</v>
      </c>
      <c r="I8" s="407"/>
    </row>
    <row r="9" spans="1:9" x14ac:dyDescent="0.25">
      <c r="A9" s="67">
        <v>4</v>
      </c>
      <c r="B9" s="699"/>
      <c r="C9" s="313" t="s">
        <v>216</v>
      </c>
      <c r="D9" s="700">
        <v>1</v>
      </c>
      <c r="E9" s="701"/>
      <c r="F9" s="315">
        <v>0</v>
      </c>
      <c r="G9" s="315">
        <v>0</v>
      </c>
      <c r="H9" s="87">
        <v>-1</v>
      </c>
      <c r="I9" s="407"/>
    </row>
    <row r="10" spans="1:9" x14ac:dyDescent="0.25">
      <c r="A10" s="67">
        <v>5</v>
      </c>
      <c r="B10" s="410">
        <v>2</v>
      </c>
      <c r="C10" s="313" t="s">
        <v>16</v>
      </c>
      <c r="D10" s="700">
        <v>9</v>
      </c>
      <c r="E10" s="701"/>
      <c r="F10" s="315">
        <v>0</v>
      </c>
      <c r="G10" s="315">
        <v>0</v>
      </c>
      <c r="H10" s="87">
        <v>-9</v>
      </c>
      <c r="I10" s="407"/>
    </row>
    <row r="11" spans="1:9" x14ac:dyDescent="0.25">
      <c r="A11" s="67">
        <v>9</v>
      </c>
      <c r="B11" s="379" t="s">
        <v>338</v>
      </c>
      <c r="C11" s="313" t="s">
        <v>37</v>
      </c>
      <c r="D11" s="700">
        <v>4</v>
      </c>
      <c r="E11" s="701"/>
      <c r="F11" s="315">
        <v>0</v>
      </c>
      <c r="G11" s="315">
        <v>0</v>
      </c>
      <c r="H11" s="87">
        <v>-4</v>
      </c>
      <c r="I11" s="407"/>
    </row>
    <row r="12" spans="1:9" x14ac:dyDescent="0.25">
      <c r="A12" s="67">
        <v>6</v>
      </c>
      <c r="B12" s="697">
        <v>5</v>
      </c>
      <c r="C12" s="313" t="s">
        <v>69</v>
      </c>
      <c r="D12" s="700">
        <v>5</v>
      </c>
      <c r="E12" s="701"/>
      <c r="F12" s="315">
        <v>0</v>
      </c>
      <c r="G12" s="315">
        <v>0</v>
      </c>
      <c r="H12" s="87">
        <v>-5</v>
      </c>
      <c r="I12" s="407"/>
    </row>
    <row r="13" spans="1:9" ht="22.5" x14ac:dyDescent="0.25">
      <c r="A13" s="67">
        <v>7</v>
      </c>
      <c r="B13" s="698"/>
      <c r="C13" s="313" t="s">
        <v>376</v>
      </c>
      <c r="D13" s="700">
        <v>5</v>
      </c>
      <c r="E13" s="701"/>
      <c r="F13" s="315">
        <v>0</v>
      </c>
      <c r="G13" s="315">
        <v>0</v>
      </c>
      <c r="H13" s="87">
        <v>-5</v>
      </c>
      <c r="I13" s="407"/>
    </row>
    <row r="14" spans="1:9" ht="33.75" x14ac:dyDescent="0.25">
      <c r="A14" s="67">
        <v>8</v>
      </c>
      <c r="B14" s="699"/>
      <c r="C14" s="68" t="s">
        <v>47</v>
      </c>
      <c r="D14" s="700">
        <v>5</v>
      </c>
      <c r="E14" s="701"/>
      <c r="F14" s="70">
        <v>11</v>
      </c>
      <c r="G14" s="70">
        <v>0</v>
      </c>
      <c r="H14" s="87">
        <v>6</v>
      </c>
      <c r="I14" s="407" t="s">
        <v>378</v>
      </c>
    </row>
    <row r="15" spans="1:9" x14ac:dyDescent="0.25">
      <c r="A15" s="67">
        <v>10</v>
      </c>
      <c r="B15" s="697" t="s">
        <v>379</v>
      </c>
      <c r="C15" s="68" t="s">
        <v>219</v>
      </c>
      <c r="D15" s="700">
        <v>16</v>
      </c>
      <c r="E15" s="701"/>
      <c r="F15" s="70">
        <v>1</v>
      </c>
      <c r="G15" s="70">
        <v>2</v>
      </c>
      <c r="H15" s="402">
        <v>-15</v>
      </c>
      <c r="I15" s="67"/>
    </row>
    <row r="16" spans="1:9" x14ac:dyDescent="0.25">
      <c r="A16" s="67">
        <v>11</v>
      </c>
      <c r="B16" s="698"/>
      <c r="C16" s="68" t="s">
        <v>252</v>
      </c>
      <c r="D16" s="700">
        <v>4</v>
      </c>
      <c r="E16" s="701"/>
      <c r="F16" s="70">
        <v>0</v>
      </c>
      <c r="G16" s="70">
        <v>0</v>
      </c>
      <c r="H16" s="402">
        <v>-4</v>
      </c>
      <c r="I16" s="67"/>
    </row>
    <row r="17" spans="1:9" x14ac:dyDescent="0.25">
      <c r="A17" s="67">
        <v>12</v>
      </c>
      <c r="B17" s="699"/>
      <c r="C17" s="68" t="s">
        <v>19</v>
      </c>
      <c r="D17" s="700">
        <v>13</v>
      </c>
      <c r="E17" s="701"/>
      <c r="F17" s="70">
        <v>0</v>
      </c>
      <c r="G17" s="70">
        <v>0</v>
      </c>
      <c r="H17" s="402">
        <v>-13</v>
      </c>
      <c r="I17" s="407"/>
    </row>
    <row r="18" spans="1:9" x14ac:dyDescent="0.25">
      <c r="A18" s="67">
        <v>13</v>
      </c>
      <c r="B18" s="410">
        <v>19</v>
      </c>
      <c r="C18" s="68" t="s">
        <v>21</v>
      </c>
      <c r="D18" s="700">
        <v>0</v>
      </c>
      <c r="E18" s="701"/>
      <c r="F18" s="70">
        <v>2</v>
      </c>
      <c r="G18" s="70">
        <v>0</v>
      </c>
      <c r="H18" s="402">
        <v>2</v>
      </c>
      <c r="I18" s="378"/>
    </row>
    <row r="19" spans="1:9" x14ac:dyDescent="0.25">
      <c r="A19" s="67">
        <v>14</v>
      </c>
      <c r="B19" s="673">
        <v>26</v>
      </c>
      <c r="C19" s="68" t="s">
        <v>219</v>
      </c>
      <c r="D19" s="700">
        <v>11</v>
      </c>
      <c r="E19" s="701"/>
      <c r="F19" s="315">
        <v>0</v>
      </c>
      <c r="G19" s="315">
        <v>2</v>
      </c>
      <c r="H19" s="402">
        <v>-11</v>
      </c>
      <c r="I19" s="378"/>
    </row>
    <row r="20" spans="1:9" x14ac:dyDescent="0.25">
      <c r="A20" s="67">
        <v>15</v>
      </c>
      <c r="B20" s="674"/>
      <c r="C20" s="68" t="s">
        <v>252</v>
      </c>
      <c r="D20" s="700">
        <v>10</v>
      </c>
      <c r="E20" s="701"/>
      <c r="F20" s="315">
        <v>4</v>
      </c>
      <c r="G20" s="315">
        <v>2</v>
      </c>
      <c r="H20" s="402">
        <v>-6</v>
      </c>
      <c r="I20" s="378"/>
    </row>
    <row r="21" spans="1:9" x14ac:dyDescent="0.25">
      <c r="A21" s="67">
        <v>16</v>
      </c>
      <c r="B21" s="673">
        <v>40</v>
      </c>
      <c r="C21" s="87" t="s">
        <v>46</v>
      </c>
      <c r="D21" s="715">
        <v>3</v>
      </c>
      <c r="E21" s="716"/>
      <c r="F21" s="84">
        <v>1</v>
      </c>
      <c r="G21" s="84">
        <v>0</v>
      </c>
      <c r="H21" s="87">
        <v>-2</v>
      </c>
      <c r="I21" s="87"/>
    </row>
    <row r="22" spans="1:9" x14ac:dyDescent="0.25">
      <c r="A22" s="67">
        <v>17</v>
      </c>
      <c r="B22" s="680"/>
      <c r="C22" s="87" t="s">
        <v>19</v>
      </c>
      <c r="D22" s="715">
        <v>3</v>
      </c>
      <c r="E22" s="716"/>
      <c r="F22" s="84">
        <v>0</v>
      </c>
      <c r="G22" s="84">
        <v>0</v>
      </c>
      <c r="H22" s="87">
        <v>-3</v>
      </c>
      <c r="I22" s="84" t="s">
        <v>377</v>
      </c>
    </row>
    <row r="23" spans="1:9" x14ac:dyDescent="0.25">
      <c r="A23" s="67">
        <v>18</v>
      </c>
      <c r="B23" s="674"/>
      <c r="C23" s="87" t="s">
        <v>252</v>
      </c>
      <c r="D23" s="715">
        <v>1</v>
      </c>
      <c r="E23" s="716"/>
      <c r="F23" s="84">
        <v>0</v>
      </c>
      <c r="G23" s="84">
        <v>0</v>
      </c>
      <c r="H23" s="87">
        <v>-1</v>
      </c>
      <c r="I23" s="87"/>
    </row>
    <row r="24" spans="1:9" x14ac:dyDescent="0.25">
      <c r="A24" s="410"/>
      <c r="B24" s="410"/>
      <c r="C24" s="194" t="s">
        <v>24</v>
      </c>
      <c r="D24" s="706">
        <v>93</v>
      </c>
      <c r="E24" s="707"/>
      <c r="F24" s="412">
        <v>20</v>
      </c>
      <c r="G24" s="412">
        <v>6</v>
      </c>
      <c r="H24" s="403">
        <v>-73</v>
      </c>
      <c r="I24" s="153"/>
    </row>
    <row r="25" spans="1:9" x14ac:dyDescent="0.25">
      <c r="A25" s="668" t="s">
        <v>25</v>
      </c>
      <c r="B25" s="669"/>
      <c r="C25" s="669"/>
      <c r="D25" s="669"/>
      <c r="E25" s="669"/>
      <c r="F25" s="669"/>
      <c r="G25" s="669"/>
      <c r="H25" s="669"/>
      <c r="I25" s="670"/>
    </row>
    <row r="26" spans="1:9" x14ac:dyDescent="0.25">
      <c r="A26" s="410">
        <v>1</v>
      </c>
      <c r="B26" s="410">
        <v>1</v>
      </c>
      <c r="C26" s="239" t="s">
        <v>288</v>
      </c>
      <c r="D26" s="708">
        <v>1</v>
      </c>
      <c r="E26" s="709"/>
      <c r="F26" s="410">
        <v>0</v>
      </c>
      <c r="G26" s="410">
        <v>2</v>
      </c>
      <c r="H26" s="347">
        <v>-1</v>
      </c>
      <c r="I26" s="67"/>
    </row>
    <row r="27" spans="1:9" ht="22.5" x14ac:dyDescent="0.25">
      <c r="A27" s="410">
        <v>2</v>
      </c>
      <c r="B27" s="410">
        <v>5</v>
      </c>
      <c r="C27" s="239" t="s">
        <v>47</v>
      </c>
      <c r="D27" s="708">
        <v>10</v>
      </c>
      <c r="E27" s="709"/>
      <c r="F27" s="410">
        <v>10</v>
      </c>
      <c r="G27" s="410">
        <v>0</v>
      </c>
      <c r="H27" s="347">
        <v>0</v>
      </c>
      <c r="I27" s="67" t="s">
        <v>381</v>
      </c>
    </row>
    <row r="28" spans="1:9" x14ac:dyDescent="0.25">
      <c r="A28" s="410">
        <v>3</v>
      </c>
      <c r="B28" s="673">
        <v>17</v>
      </c>
      <c r="C28" s="239" t="s">
        <v>219</v>
      </c>
      <c r="D28" s="708">
        <v>10</v>
      </c>
      <c r="E28" s="709"/>
      <c r="F28" s="410">
        <v>3</v>
      </c>
      <c r="G28" s="410">
        <v>2</v>
      </c>
      <c r="H28" s="347">
        <v>-7</v>
      </c>
      <c r="I28" s="67"/>
    </row>
    <row r="29" spans="1:9" x14ac:dyDescent="0.25">
      <c r="A29" s="410">
        <v>4</v>
      </c>
      <c r="B29" s="674"/>
      <c r="C29" s="239" t="s">
        <v>19</v>
      </c>
      <c r="D29" s="715">
        <v>10</v>
      </c>
      <c r="E29" s="716"/>
      <c r="F29" s="410">
        <v>4</v>
      </c>
      <c r="G29" s="410">
        <v>1</v>
      </c>
      <c r="H29" s="347">
        <v>-6</v>
      </c>
      <c r="I29" s="67"/>
    </row>
    <row r="30" spans="1:9" ht="22.5" x14ac:dyDescent="0.25">
      <c r="A30" s="410">
        <v>5</v>
      </c>
      <c r="B30" s="410">
        <v>26</v>
      </c>
      <c r="C30" s="239" t="s">
        <v>219</v>
      </c>
      <c r="D30" s="708">
        <v>10</v>
      </c>
      <c r="E30" s="709"/>
      <c r="F30" s="410">
        <v>10</v>
      </c>
      <c r="G30" s="410">
        <v>0</v>
      </c>
      <c r="H30" s="347">
        <v>0</v>
      </c>
      <c r="I30" s="67" t="s">
        <v>382</v>
      </c>
    </row>
    <row r="31" spans="1:9" x14ac:dyDescent="0.25">
      <c r="A31" s="67"/>
      <c r="B31" s="410"/>
      <c r="C31" s="194" t="s">
        <v>26</v>
      </c>
      <c r="D31" s="665">
        <v>41</v>
      </c>
      <c r="E31" s="667"/>
      <c r="F31" s="412">
        <f xml:space="preserve"> SUM(F26:F30)</f>
        <v>27</v>
      </c>
      <c r="G31" s="412">
        <f>SUM(G26:G30)</f>
        <v>5</v>
      </c>
      <c r="H31" s="340">
        <v>-14</v>
      </c>
      <c r="I31" s="87"/>
    </row>
    <row r="32" spans="1:9" x14ac:dyDescent="0.25">
      <c r="A32" s="668" t="s">
        <v>27</v>
      </c>
      <c r="B32" s="669"/>
      <c r="C32" s="669"/>
      <c r="D32" s="669"/>
      <c r="E32" s="669"/>
      <c r="F32" s="669"/>
      <c r="G32" s="669"/>
      <c r="H32" s="669"/>
      <c r="I32" s="670"/>
    </row>
    <row r="33" spans="1:9" x14ac:dyDescent="0.25">
      <c r="A33" s="67">
        <v>1</v>
      </c>
      <c r="B33" s="410">
        <v>2</v>
      </c>
      <c r="C33" s="68" t="s">
        <v>330</v>
      </c>
      <c r="D33" s="700">
        <v>1</v>
      </c>
      <c r="E33" s="701"/>
      <c r="F33" s="70">
        <v>1</v>
      </c>
      <c r="G33" s="70">
        <v>0</v>
      </c>
      <c r="H33" s="346">
        <v>0</v>
      </c>
      <c r="I33" s="67"/>
    </row>
    <row r="34" spans="1:9" x14ac:dyDescent="0.25">
      <c r="A34" s="67">
        <v>2</v>
      </c>
      <c r="B34" s="409">
        <v>5</v>
      </c>
      <c r="C34" s="68" t="s">
        <v>113</v>
      </c>
      <c r="D34" s="700">
        <v>1</v>
      </c>
      <c r="E34" s="701"/>
      <c r="F34" s="70">
        <v>1</v>
      </c>
      <c r="G34" s="70">
        <v>0</v>
      </c>
      <c r="H34" s="346">
        <v>0</v>
      </c>
      <c r="I34" s="67"/>
    </row>
    <row r="35" spans="1:9" ht="22.5" x14ac:dyDescent="0.25">
      <c r="A35" s="67">
        <v>3</v>
      </c>
      <c r="B35" s="673">
        <v>14</v>
      </c>
      <c r="C35" s="68" t="s">
        <v>367</v>
      </c>
      <c r="D35" s="700">
        <v>2</v>
      </c>
      <c r="E35" s="701"/>
      <c r="F35" s="70">
        <v>2</v>
      </c>
      <c r="G35" s="70">
        <v>0</v>
      </c>
      <c r="H35" s="346">
        <v>0</v>
      </c>
      <c r="I35" s="67"/>
    </row>
    <row r="36" spans="1:9" x14ac:dyDescent="0.25">
      <c r="A36" s="67">
        <v>4</v>
      </c>
      <c r="B36" s="674"/>
      <c r="C36" s="68" t="s">
        <v>32</v>
      </c>
      <c r="D36" s="700">
        <v>1</v>
      </c>
      <c r="E36" s="701"/>
      <c r="F36" s="70">
        <v>1</v>
      </c>
      <c r="G36" s="70">
        <v>0</v>
      </c>
      <c r="H36" s="346">
        <v>0</v>
      </c>
      <c r="I36" s="67"/>
    </row>
    <row r="37" spans="1:9" x14ac:dyDescent="0.25">
      <c r="A37" s="67">
        <v>5</v>
      </c>
      <c r="B37" s="673">
        <v>17</v>
      </c>
      <c r="C37" s="68" t="s">
        <v>330</v>
      </c>
      <c r="D37" s="700">
        <v>5</v>
      </c>
      <c r="E37" s="701"/>
      <c r="F37" s="70">
        <v>1</v>
      </c>
      <c r="G37" s="70">
        <v>0</v>
      </c>
      <c r="H37" s="346">
        <v>-4</v>
      </c>
      <c r="I37" s="67"/>
    </row>
    <row r="38" spans="1:9" ht="22.5" x14ac:dyDescent="0.25">
      <c r="A38" s="67">
        <v>6</v>
      </c>
      <c r="B38" s="680"/>
      <c r="C38" s="68" t="s">
        <v>197</v>
      </c>
      <c r="D38" s="700">
        <v>3</v>
      </c>
      <c r="E38" s="701"/>
      <c r="F38" s="70">
        <v>2</v>
      </c>
      <c r="G38" s="70">
        <v>1</v>
      </c>
      <c r="H38" s="346">
        <v>-1</v>
      </c>
      <c r="I38" s="67"/>
    </row>
    <row r="39" spans="1:9" ht="22.5" x14ac:dyDescent="0.25">
      <c r="A39" s="67">
        <v>7</v>
      </c>
      <c r="B39" s="674"/>
      <c r="C39" s="68" t="s">
        <v>368</v>
      </c>
      <c r="D39" s="700">
        <v>1</v>
      </c>
      <c r="E39" s="701"/>
      <c r="F39" s="70">
        <v>1</v>
      </c>
      <c r="G39" s="70">
        <v>0</v>
      </c>
      <c r="H39" s="346">
        <v>0</v>
      </c>
      <c r="I39" s="67"/>
    </row>
    <row r="40" spans="1:9" ht="22.5" x14ac:dyDescent="0.25">
      <c r="A40" s="67">
        <v>8</v>
      </c>
      <c r="B40" s="673">
        <v>19</v>
      </c>
      <c r="C40" s="68" t="s">
        <v>369</v>
      </c>
      <c r="D40" s="700">
        <v>1</v>
      </c>
      <c r="E40" s="701"/>
      <c r="F40" s="70">
        <v>1</v>
      </c>
      <c r="G40" s="70">
        <v>0</v>
      </c>
      <c r="H40" s="346">
        <v>0</v>
      </c>
      <c r="I40" s="67"/>
    </row>
    <row r="41" spans="1:9" ht="22.5" x14ac:dyDescent="0.25">
      <c r="A41" s="67">
        <v>9</v>
      </c>
      <c r="B41" s="680"/>
      <c r="C41" s="68" t="s">
        <v>96</v>
      </c>
      <c r="D41" s="700">
        <v>1</v>
      </c>
      <c r="E41" s="701"/>
      <c r="F41" s="70">
        <v>1</v>
      </c>
      <c r="G41" s="70">
        <v>0</v>
      </c>
      <c r="H41" s="346">
        <v>0</v>
      </c>
      <c r="I41" s="67"/>
    </row>
    <row r="42" spans="1:9" ht="22.5" x14ac:dyDescent="0.25">
      <c r="A42" s="67">
        <v>10</v>
      </c>
      <c r="B42" s="680"/>
      <c r="C42" s="68" t="s">
        <v>197</v>
      </c>
      <c r="D42" s="700">
        <v>1</v>
      </c>
      <c r="E42" s="701"/>
      <c r="F42" s="70">
        <v>1</v>
      </c>
      <c r="G42" s="70">
        <v>0</v>
      </c>
      <c r="H42" s="346">
        <v>0</v>
      </c>
      <c r="I42" s="67"/>
    </row>
    <row r="43" spans="1:9" ht="22.5" x14ac:dyDescent="0.25">
      <c r="A43" s="67">
        <v>11</v>
      </c>
      <c r="B43" s="680"/>
      <c r="C43" s="68" t="s">
        <v>22</v>
      </c>
      <c r="D43" s="700">
        <v>7</v>
      </c>
      <c r="E43" s="701"/>
      <c r="F43" s="70">
        <v>7</v>
      </c>
      <c r="G43" s="70">
        <v>1</v>
      </c>
      <c r="H43" s="346">
        <v>0</v>
      </c>
      <c r="I43" s="67"/>
    </row>
    <row r="44" spans="1:9" x14ac:dyDescent="0.25">
      <c r="A44" s="67">
        <v>12</v>
      </c>
      <c r="B44" s="673">
        <v>24</v>
      </c>
      <c r="C44" s="69" t="s">
        <v>370</v>
      </c>
      <c r="D44" s="700">
        <v>1</v>
      </c>
      <c r="E44" s="701"/>
      <c r="F44" s="70">
        <v>1</v>
      </c>
      <c r="G44" s="70">
        <v>0</v>
      </c>
      <c r="H44" s="346">
        <v>0</v>
      </c>
      <c r="I44" s="75"/>
    </row>
    <row r="45" spans="1:9" x14ac:dyDescent="0.25">
      <c r="A45" s="67">
        <v>13</v>
      </c>
      <c r="B45" s="674"/>
      <c r="C45" s="69" t="s">
        <v>49</v>
      </c>
      <c r="D45" s="700">
        <v>1</v>
      </c>
      <c r="E45" s="701"/>
      <c r="F45" s="70">
        <v>1</v>
      </c>
      <c r="G45" s="70">
        <v>0</v>
      </c>
      <c r="H45" s="346">
        <v>0</v>
      </c>
      <c r="I45" s="75"/>
    </row>
    <row r="46" spans="1:9" x14ac:dyDescent="0.25">
      <c r="A46" s="67">
        <v>14</v>
      </c>
      <c r="B46" s="673">
        <v>26</v>
      </c>
      <c r="C46" s="69" t="s">
        <v>113</v>
      </c>
      <c r="D46" s="700">
        <v>1</v>
      </c>
      <c r="E46" s="701"/>
      <c r="F46" s="70">
        <v>1</v>
      </c>
      <c r="G46" s="70">
        <v>0</v>
      </c>
      <c r="H46" s="346">
        <v>0</v>
      </c>
      <c r="I46" s="75"/>
    </row>
    <row r="47" spans="1:9" x14ac:dyDescent="0.25">
      <c r="A47" s="67">
        <v>15</v>
      </c>
      <c r="B47" s="674"/>
      <c r="C47" s="69" t="s">
        <v>49</v>
      </c>
      <c r="D47" s="700">
        <v>1</v>
      </c>
      <c r="E47" s="701"/>
      <c r="F47" s="70">
        <v>1</v>
      </c>
      <c r="G47" s="70">
        <v>0</v>
      </c>
      <c r="H47" s="346">
        <v>0</v>
      </c>
      <c r="I47" s="75"/>
    </row>
    <row r="48" spans="1:9" x14ac:dyDescent="0.25">
      <c r="A48" s="67">
        <v>16</v>
      </c>
      <c r="B48" s="410">
        <v>28</v>
      </c>
      <c r="C48" s="69" t="s">
        <v>33</v>
      </c>
      <c r="D48" s="700">
        <v>1</v>
      </c>
      <c r="E48" s="701"/>
      <c r="F48" s="70">
        <v>1</v>
      </c>
      <c r="G48" s="70">
        <v>0</v>
      </c>
      <c r="H48" s="346">
        <v>0</v>
      </c>
      <c r="I48" s="75"/>
    </row>
    <row r="49" spans="1:9" x14ac:dyDescent="0.25">
      <c r="A49" s="67">
        <v>17</v>
      </c>
      <c r="B49" s="410">
        <v>38</v>
      </c>
      <c r="C49" s="69" t="s">
        <v>371</v>
      </c>
      <c r="D49" s="700">
        <v>1</v>
      </c>
      <c r="E49" s="701"/>
      <c r="F49" s="70">
        <v>1</v>
      </c>
      <c r="G49" s="70">
        <v>0</v>
      </c>
      <c r="H49" s="346">
        <v>0</v>
      </c>
      <c r="I49" s="75"/>
    </row>
    <row r="50" spans="1:9" x14ac:dyDescent="0.25">
      <c r="A50" s="67">
        <v>18</v>
      </c>
      <c r="B50" s="410">
        <v>50</v>
      </c>
      <c r="C50" s="69" t="s">
        <v>372</v>
      </c>
      <c r="D50" s="700">
        <v>1</v>
      </c>
      <c r="E50" s="701"/>
      <c r="F50" s="70">
        <v>1</v>
      </c>
      <c r="G50" s="70">
        <v>0</v>
      </c>
      <c r="H50" s="346">
        <v>0</v>
      </c>
      <c r="I50" s="75"/>
    </row>
    <row r="51" spans="1:9" ht="33.75" x14ac:dyDescent="0.25">
      <c r="A51" s="67">
        <v>19</v>
      </c>
      <c r="B51" s="673">
        <v>52</v>
      </c>
      <c r="C51" s="69" t="s">
        <v>373</v>
      </c>
      <c r="D51" s="700">
        <v>1</v>
      </c>
      <c r="E51" s="701"/>
      <c r="F51" s="70">
        <v>1</v>
      </c>
      <c r="G51" s="70">
        <v>0</v>
      </c>
      <c r="H51" s="346">
        <v>0</v>
      </c>
      <c r="I51" s="75"/>
    </row>
    <row r="52" spans="1:9" x14ac:dyDescent="0.25">
      <c r="A52" s="67">
        <v>20</v>
      </c>
      <c r="B52" s="680"/>
      <c r="C52" s="69" t="s">
        <v>123</v>
      </c>
      <c r="D52" s="700">
        <v>1</v>
      </c>
      <c r="E52" s="701"/>
      <c r="F52" s="70">
        <v>1</v>
      </c>
      <c r="G52" s="70">
        <v>0</v>
      </c>
      <c r="H52" s="346">
        <v>0</v>
      </c>
      <c r="I52" s="75"/>
    </row>
    <row r="53" spans="1:9" x14ac:dyDescent="0.25">
      <c r="A53" s="67">
        <v>21</v>
      </c>
      <c r="B53" s="680"/>
      <c r="C53" s="69" t="s">
        <v>374</v>
      </c>
      <c r="D53" s="700">
        <v>1</v>
      </c>
      <c r="E53" s="701"/>
      <c r="F53" s="70">
        <v>1</v>
      </c>
      <c r="G53" s="70">
        <v>0</v>
      </c>
      <c r="H53" s="346">
        <v>0</v>
      </c>
      <c r="I53" s="75"/>
    </row>
    <row r="54" spans="1:9" x14ac:dyDescent="0.25">
      <c r="A54" s="67">
        <v>22</v>
      </c>
      <c r="B54" s="409">
        <v>53</v>
      </c>
      <c r="C54" s="69" t="s">
        <v>40</v>
      </c>
      <c r="D54" s="700">
        <v>1</v>
      </c>
      <c r="E54" s="701"/>
      <c r="F54" s="70">
        <v>1</v>
      </c>
      <c r="G54" s="70">
        <v>0</v>
      </c>
      <c r="H54" s="346">
        <v>0</v>
      </c>
      <c r="I54" s="75"/>
    </row>
    <row r="55" spans="1:9" x14ac:dyDescent="0.25">
      <c r="A55" s="67">
        <v>23</v>
      </c>
      <c r="B55" s="410">
        <v>57</v>
      </c>
      <c r="C55" s="69" t="s">
        <v>341</v>
      </c>
      <c r="D55" s="700">
        <v>3</v>
      </c>
      <c r="E55" s="701"/>
      <c r="F55" s="70">
        <v>1</v>
      </c>
      <c r="G55" s="70">
        <v>0</v>
      </c>
      <c r="H55" s="346">
        <v>-2</v>
      </c>
      <c r="I55" s="75"/>
    </row>
    <row r="56" spans="1:9" ht="22.5" x14ac:dyDescent="0.25">
      <c r="A56" s="67">
        <v>24</v>
      </c>
      <c r="B56" s="410">
        <v>59</v>
      </c>
      <c r="C56" s="69" t="s">
        <v>172</v>
      </c>
      <c r="D56" s="700">
        <v>1</v>
      </c>
      <c r="E56" s="701"/>
      <c r="F56" s="70">
        <v>1</v>
      </c>
      <c r="G56" s="70">
        <v>0</v>
      </c>
      <c r="H56" s="346">
        <v>0</v>
      </c>
      <c r="I56" s="75"/>
    </row>
    <row r="57" spans="1:9" ht="22.5" x14ac:dyDescent="0.25">
      <c r="A57" s="67">
        <v>25</v>
      </c>
      <c r="B57" s="411">
        <v>61</v>
      </c>
      <c r="C57" s="69" t="s">
        <v>375</v>
      </c>
      <c r="D57" s="700">
        <v>1</v>
      </c>
      <c r="E57" s="701"/>
      <c r="F57" s="70">
        <v>1</v>
      </c>
      <c r="G57" s="70">
        <v>0</v>
      </c>
      <c r="H57" s="346">
        <v>0</v>
      </c>
      <c r="I57" s="75"/>
    </row>
    <row r="58" spans="1:9" x14ac:dyDescent="0.25">
      <c r="A58" s="67">
        <v>26</v>
      </c>
      <c r="B58" s="410">
        <v>62</v>
      </c>
      <c r="C58" s="69" t="s">
        <v>355</v>
      </c>
      <c r="D58" s="700">
        <v>3</v>
      </c>
      <c r="E58" s="701"/>
      <c r="F58" s="70">
        <v>2</v>
      </c>
      <c r="G58" s="70">
        <v>0</v>
      </c>
      <c r="H58" s="346">
        <v>-1</v>
      </c>
      <c r="I58" s="75"/>
    </row>
    <row r="59" spans="1:9" x14ac:dyDescent="0.25">
      <c r="A59" s="67"/>
      <c r="B59" s="410"/>
      <c r="C59" s="194" t="s">
        <v>24</v>
      </c>
      <c r="D59" s="691">
        <v>43</v>
      </c>
      <c r="E59" s="692"/>
      <c r="F59" s="412">
        <f>SUM(F33:F58)</f>
        <v>35</v>
      </c>
      <c r="G59" s="412">
        <f>SUM(G33:G58)</f>
        <v>2</v>
      </c>
      <c r="H59" s="340">
        <v>-8</v>
      </c>
      <c r="I59" s="153"/>
    </row>
    <row r="60" spans="1:9" x14ac:dyDescent="0.25">
      <c r="A60" s="147"/>
      <c r="B60" s="148"/>
      <c r="C60" s="344"/>
      <c r="D60" s="344"/>
      <c r="E60" s="149"/>
      <c r="F60" s="150"/>
      <c r="G60" s="150"/>
      <c r="H60" s="150"/>
      <c r="I60" s="324"/>
    </row>
    <row r="61" spans="1:9" x14ac:dyDescent="0.25">
      <c r="C61" s="64" t="s">
        <v>42</v>
      </c>
      <c r="D61" s="64"/>
      <c r="F61" s="314" t="s">
        <v>43</v>
      </c>
    </row>
    <row r="62" spans="1:9" x14ac:dyDescent="0.25">
      <c r="C62" s="64"/>
      <c r="D62" s="64"/>
      <c r="F62" s="60"/>
      <c r="G62" s="60"/>
      <c r="H62" s="60"/>
    </row>
    <row r="63" spans="1:9" x14ac:dyDescent="0.25">
      <c r="C63" s="60" t="s">
        <v>347</v>
      </c>
      <c r="F63" s="60"/>
      <c r="G63" s="60"/>
      <c r="H63" s="60"/>
    </row>
    <row r="64" spans="1:9" x14ac:dyDescent="0.25">
      <c r="C64" s="60" t="s">
        <v>128</v>
      </c>
      <c r="F64" s="60"/>
      <c r="G64" s="60"/>
      <c r="H64" s="60"/>
    </row>
    <row r="65" spans="3:8" x14ac:dyDescent="0.25">
      <c r="C65" s="179" t="s">
        <v>129</v>
      </c>
      <c r="D65" s="179"/>
      <c r="F65" s="60"/>
      <c r="G65" s="60"/>
      <c r="H65" s="60"/>
    </row>
  </sheetData>
  <mergeCells count="76">
    <mergeCell ref="D11:E11"/>
    <mergeCell ref="D15:E15"/>
    <mergeCell ref="D16:E16"/>
    <mergeCell ref="D6:E6"/>
    <mergeCell ref="D7:E7"/>
    <mergeCell ref="D21:E21"/>
    <mergeCell ref="D22:E22"/>
    <mergeCell ref="D12:E12"/>
    <mergeCell ref="D13:E13"/>
    <mergeCell ref="D14:E14"/>
    <mergeCell ref="D59:E59"/>
    <mergeCell ref="D34:E34"/>
    <mergeCell ref="D38:E38"/>
    <mergeCell ref="D39:E39"/>
    <mergeCell ref="D41:E41"/>
    <mergeCell ref="D46:E46"/>
    <mergeCell ref="D48:E48"/>
    <mergeCell ref="D49:E49"/>
    <mergeCell ref="D50:E50"/>
    <mergeCell ref="D51:E51"/>
    <mergeCell ref="D54:E54"/>
    <mergeCell ref="D55:E55"/>
    <mergeCell ref="D56:E56"/>
    <mergeCell ref="D58:E58"/>
    <mergeCell ref="D57:E57"/>
    <mergeCell ref="D53:E53"/>
    <mergeCell ref="B44:B45"/>
    <mergeCell ref="D44:E44"/>
    <mergeCell ref="D45:E45"/>
    <mergeCell ref="D47:E47"/>
    <mergeCell ref="D52:E52"/>
    <mergeCell ref="B46:B47"/>
    <mergeCell ref="B51:B53"/>
    <mergeCell ref="B35:B36"/>
    <mergeCell ref="D35:E35"/>
    <mergeCell ref="D36:E36"/>
    <mergeCell ref="D37:E37"/>
    <mergeCell ref="B40:B43"/>
    <mergeCell ref="D40:E40"/>
    <mergeCell ref="D43:E43"/>
    <mergeCell ref="D42:E42"/>
    <mergeCell ref="B37:B39"/>
    <mergeCell ref="A32:I32"/>
    <mergeCell ref="D33:E33"/>
    <mergeCell ref="D26:E26"/>
    <mergeCell ref="D30:E30"/>
    <mergeCell ref="D31:E31"/>
    <mergeCell ref="D28:E28"/>
    <mergeCell ref="D29:E29"/>
    <mergeCell ref="D27:E27"/>
    <mergeCell ref="B28:B29"/>
    <mergeCell ref="A5:I5"/>
    <mergeCell ref="B6:B9"/>
    <mergeCell ref="D24:E24"/>
    <mergeCell ref="A25:I25"/>
    <mergeCell ref="B12:B14"/>
    <mergeCell ref="B19:B20"/>
    <mergeCell ref="B15:B17"/>
    <mergeCell ref="B21:B23"/>
    <mergeCell ref="D8:E8"/>
    <mergeCell ref="D9:E9"/>
    <mergeCell ref="D10:E10"/>
    <mergeCell ref="D23:E23"/>
    <mergeCell ref="D17:E17"/>
    <mergeCell ref="D18:E18"/>
    <mergeCell ref="D19:E19"/>
    <mergeCell ref="D20:E20"/>
    <mergeCell ref="A1:I1"/>
    <mergeCell ref="A3:A4"/>
    <mergeCell ref="B3:B4"/>
    <mergeCell ref="C3:C4"/>
    <mergeCell ref="F3:F4"/>
    <mergeCell ref="G3:G4"/>
    <mergeCell ref="H3:H4"/>
    <mergeCell ref="I3:I4"/>
    <mergeCell ref="D3:E4"/>
  </mergeCells>
  <pageMargins left="0.7" right="0.7" top="0.75" bottom="0.75" header="0.3" footer="0.3"/>
  <pageSetup paperSize="9" scale="68" fitToWidth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topLeftCell="A13" zoomScale="145" zoomScaleNormal="145" workbookViewId="0">
      <selection activeCell="B62" sqref="B62"/>
    </sheetView>
  </sheetViews>
  <sheetFormatPr defaultRowHeight="15" x14ac:dyDescent="0.25"/>
  <cols>
    <col min="1" max="1" width="3.140625" style="60" customWidth="1"/>
    <col min="2" max="2" width="4.28515625" style="61" customWidth="1"/>
    <col min="3" max="3" width="23.140625" style="60" customWidth="1"/>
    <col min="4" max="4" width="8.7109375" style="60" customWidth="1"/>
    <col min="5" max="5" width="8.7109375" style="314" customWidth="1"/>
    <col min="6" max="8" width="10.5703125" style="314" customWidth="1"/>
    <col min="9" max="9" width="15.85546875" style="60" customWidth="1"/>
  </cols>
  <sheetData>
    <row r="1" spans="1:11" x14ac:dyDescent="0.25">
      <c r="A1" s="671" t="s">
        <v>387</v>
      </c>
      <c r="B1" s="671"/>
      <c r="C1" s="671"/>
      <c r="D1" s="671"/>
      <c r="E1" s="671"/>
      <c r="F1" s="671"/>
      <c r="G1" s="671"/>
      <c r="H1" s="671"/>
      <c r="I1" s="671"/>
    </row>
    <row r="2" spans="1:11" ht="15" customHeight="1" x14ac:dyDescent="0.25">
      <c r="A2" s="688" t="s">
        <v>6</v>
      </c>
      <c r="B2" s="688" t="s">
        <v>7</v>
      </c>
      <c r="C2" s="688" t="s">
        <v>8</v>
      </c>
      <c r="D2" s="684" t="s">
        <v>391</v>
      </c>
      <c r="E2" s="686" t="s">
        <v>296</v>
      </c>
      <c r="F2" s="686" t="s">
        <v>10</v>
      </c>
      <c r="G2" s="686" t="s">
        <v>11</v>
      </c>
      <c r="H2" s="423"/>
      <c r="I2" s="688" t="s">
        <v>12</v>
      </c>
    </row>
    <row r="3" spans="1:11" ht="15" customHeight="1" x14ac:dyDescent="0.25">
      <c r="A3" s="702"/>
      <c r="B3" s="702"/>
      <c r="C3" s="702"/>
      <c r="D3" s="703"/>
      <c r="E3" s="710"/>
      <c r="F3" s="710"/>
      <c r="G3" s="710"/>
      <c r="H3" s="427" t="s">
        <v>386</v>
      </c>
      <c r="I3" s="702"/>
    </row>
    <row r="4" spans="1:11" x14ac:dyDescent="0.25">
      <c r="A4" s="689"/>
      <c r="B4" s="689"/>
      <c r="C4" s="689"/>
      <c r="D4" s="685"/>
      <c r="E4" s="687"/>
      <c r="F4" s="687"/>
      <c r="G4" s="687"/>
      <c r="H4" s="424"/>
      <c r="I4" s="689"/>
    </row>
    <row r="5" spans="1:11" x14ac:dyDescent="0.25">
      <c r="A5" s="665" t="s">
        <v>300</v>
      </c>
      <c r="B5" s="666"/>
      <c r="C5" s="666"/>
      <c r="D5" s="666"/>
      <c r="E5" s="666"/>
      <c r="F5" s="666"/>
      <c r="G5" s="666"/>
      <c r="H5" s="666"/>
      <c r="I5" s="667"/>
    </row>
    <row r="6" spans="1:11" x14ac:dyDescent="0.25">
      <c r="A6" s="696">
        <v>1</v>
      </c>
      <c r="B6" s="696">
        <v>1</v>
      </c>
      <c r="C6" s="446" t="s">
        <v>288</v>
      </c>
      <c r="D6" s="350">
        <v>3</v>
      </c>
      <c r="E6" s="70">
        <v>0</v>
      </c>
      <c r="F6" s="67">
        <v>0</v>
      </c>
      <c r="G6" s="67">
        <v>0</v>
      </c>
      <c r="H6" s="67">
        <v>-3</v>
      </c>
      <c r="I6" s="67" t="s">
        <v>402</v>
      </c>
    </row>
    <row r="7" spans="1:11" x14ac:dyDescent="0.25">
      <c r="A7" s="696"/>
      <c r="B7" s="696"/>
      <c r="C7" s="446" t="s">
        <v>17</v>
      </c>
      <c r="D7" s="350">
        <v>1</v>
      </c>
      <c r="E7" s="70">
        <v>0</v>
      </c>
      <c r="F7" s="67">
        <v>0</v>
      </c>
      <c r="G7" s="67">
        <v>1</v>
      </c>
      <c r="H7" s="67">
        <v>-1</v>
      </c>
      <c r="I7" s="420"/>
    </row>
    <row r="8" spans="1:11" x14ac:dyDescent="0.25">
      <c r="A8" s="696"/>
      <c r="B8" s="696"/>
      <c r="C8" s="446" t="s">
        <v>217</v>
      </c>
      <c r="D8" s="350">
        <v>1</v>
      </c>
      <c r="E8" s="70">
        <v>0</v>
      </c>
      <c r="F8" s="67">
        <v>0</v>
      </c>
      <c r="G8" s="67">
        <v>0</v>
      </c>
      <c r="H8" s="67">
        <v>-1</v>
      </c>
      <c r="I8" s="420"/>
    </row>
    <row r="9" spans="1:11" x14ac:dyDescent="0.25">
      <c r="A9" s="696"/>
      <c r="B9" s="696"/>
      <c r="C9" s="446" t="s">
        <v>204</v>
      </c>
      <c r="D9" s="350">
        <v>1</v>
      </c>
      <c r="E9" s="70">
        <v>0</v>
      </c>
      <c r="F9" s="67">
        <v>0</v>
      </c>
      <c r="G9" s="67">
        <v>0</v>
      </c>
      <c r="H9" s="67">
        <v>-1</v>
      </c>
      <c r="I9" s="67" t="s">
        <v>402</v>
      </c>
    </row>
    <row r="10" spans="1:11" x14ac:dyDescent="0.25">
      <c r="A10" s="696"/>
      <c r="B10" s="696"/>
      <c r="C10" s="446" t="s">
        <v>216</v>
      </c>
      <c r="D10" s="350">
        <v>1</v>
      </c>
      <c r="E10" s="70">
        <v>0</v>
      </c>
      <c r="F10" s="67">
        <v>0</v>
      </c>
      <c r="G10" s="67">
        <v>0</v>
      </c>
      <c r="H10" s="67">
        <v>-1</v>
      </c>
      <c r="I10" s="67" t="s">
        <v>402</v>
      </c>
    </row>
    <row r="11" spans="1:11" x14ac:dyDescent="0.25">
      <c r="A11" s="696"/>
      <c r="B11" s="696"/>
      <c r="C11" s="446" t="s">
        <v>401</v>
      </c>
      <c r="D11" s="350">
        <v>1</v>
      </c>
      <c r="E11" s="70">
        <v>0</v>
      </c>
      <c r="F11" s="67">
        <v>0</v>
      </c>
      <c r="G11" s="67">
        <v>0</v>
      </c>
      <c r="H11" s="67">
        <v>-1</v>
      </c>
      <c r="I11" s="67"/>
    </row>
    <row r="12" spans="1:11" ht="22.5" x14ac:dyDescent="0.25">
      <c r="A12" s="696"/>
      <c r="B12" s="696"/>
      <c r="C12" s="446" t="s">
        <v>19</v>
      </c>
      <c r="D12" s="70">
        <v>0</v>
      </c>
      <c r="E12" s="70">
        <v>1</v>
      </c>
      <c r="F12" s="70">
        <v>11</v>
      </c>
      <c r="G12" s="70">
        <v>0</v>
      </c>
      <c r="H12" s="70">
        <v>10</v>
      </c>
      <c r="I12" s="67" t="s">
        <v>388</v>
      </c>
    </row>
    <row r="13" spans="1:11" x14ac:dyDescent="0.25">
      <c r="A13" s="67">
        <v>2</v>
      </c>
      <c r="B13" s="441">
        <v>2</v>
      </c>
      <c r="C13" s="313" t="s">
        <v>16</v>
      </c>
      <c r="D13" s="435">
        <v>24</v>
      </c>
      <c r="E13" s="315">
        <v>9</v>
      </c>
      <c r="F13" s="315">
        <v>2</v>
      </c>
      <c r="G13" s="315">
        <v>2</v>
      </c>
      <c r="H13" s="315">
        <v>-31</v>
      </c>
      <c r="I13" s="414"/>
      <c r="J13" s="442"/>
    </row>
    <row r="14" spans="1:11" x14ac:dyDescent="0.25">
      <c r="A14" s="419">
        <v>3</v>
      </c>
      <c r="B14" s="421">
        <v>3</v>
      </c>
      <c r="C14" s="313" t="s">
        <v>17</v>
      </c>
      <c r="D14" s="435">
        <v>13</v>
      </c>
      <c r="E14" s="315">
        <v>5</v>
      </c>
      <c r="F14" s="315">
        <v>2</v>
      </c>
      <c r="G14" s="315">
        <v>1</v>
      </c>
      <c r="H14" s="315">
        <v>-16</v>
      </c>
      <c r="I14" s="67" t="s">
        <v>402</v>
      </c>
      <c r="J14" s="442"/>
      <c r="K14" s="430"/>
    </row>
    <row r="15" spans="1:11" x14ac:dyDescent="0.25">
      <c r="A15" s="663">
        <v>4</v>
      </c>
      <c r="B15" s="697">
        <v>5</v>
      </c>
      <c r="C15" s="313" t="s">
        <v>69</v>
      </c>
      <c r="D15" s="435">
        <v>15</v>
      </c>
      <c r="E15" s="85">
        <v>5</v>
      </c>
      <c r="F15" s="350">
        <v>0</v>
      </c>
      <c r="G15" s="435">
        <v>0</v>
      </c>
      <c r="H15" s="435">
        <v>-20</v>
      </c>
      <c r="I15" s="315"/>
      <c r="J15" s="443"/>
      <c r="K15" s="432"/>
    </row>
    <row r="16" spans="1:11" ht="22.5" x14ac:dyDescent="0.25">
      <c r="A16" s="696"/>
      <c r="B16" s="698"/>
      <c r="C16" s="313" t="s">
        <v>376</v>
      </c>
      <c r="D16" s="435">
        <v>15</v>
      </c>
      <c r="E16" s="85">
        <v>5</v>
      </c>
      <c r="F16" s="350">
        <v>0</v>
      </c>
      <c r="G16" s="435">
        <v>0</v>
      </c>
      <c r="H16" s="435">
        <v>-20</v>
      </c>
      <c r="I16" s="315"/>
      <c r="J16" s="443"/>
      <c r="K16" s="432"/>
    </row>
    <row r="17" spans="1:11" ht="22.5" x14ac:dyDescent="0.25">
      <c r="A17" s="664"/>
      <c r="B17" s="699"/>
      <c r="C17" s="68" t="s">
        <v>47</v>
      </c>
      <c r="D17" s="350">
        <v>4</v>
      </c>
      <c r="E17" s="85">
        <v>5</v>
      </c>
      <c r="F17" s="350">
        <v>5</v>
      </c>
      <c r="G17" s="350">
        <v>0</v>
      </c>
      <c r="H17" s="350">
        <v>-4</v>
      </c>
      <c r="I17" s="67" t="s">
        <v>389</v>
      </c>
      <c r="J17" s="443"/>
      <c r="K17" s="432"/>
    </row>
    <row r="18" spans="1:11" x14ac:dyDescent="0.25">
      <c r="A18" s="663">
        <v>5</v>
      </c>
      <c r="B18" s="697" t="s">
        <v>379</v>
      </c>
      <c r="C18" s="68" t="s">
        <v>219</v>
      </c>
      <c r="D18" s="378">
        <v>43</v>
      </c>
      <c r="E18" s="436">
        <v>16</v>
      </c>
      <c r="F18" s="350">
        <v>3</v>
      </c>
      <c r="G18" s="350">
        <v>0</v>
      </c>
      <c r="H18" s="350">
        <v>-56</v>
      </c>
      <c r="I18" s="70"/>
      <c r="J18" s="443"/>
      <c r="K18" s="432"/>
    </row>
    <row r="19" spans="1:11" x14ac:dyDescent="0.25">
      <c r="A19" s="696"/>
      <c r="B19" s="698"/>
      <c r="C19" s="68" t="s">
        <v>252</v>
      </c>
      <c r="D19" s="378">
        <v>12</v>
      </c>
      <c r="E19" s="436">
        <v>4</v>
      </c>
      <c r="F19" s="350">
        <v>5</v>
      </c>
      <c r="G19" s="350">
        <v>2</v>
      </c>
      <c r="H19" s="350">
        <v>-11</v>
      </c>
      <c r="I19" s="70"/>
      <c r="J19" s="443"/>
      <c r="K19" s="432"/>
    </row>
    <row r="20" spans="1:11" x14ac:dyDescent="0.25">
      <c r="A20" s="664"/>
      <c r="B20" s="699"/>
      <c r="C20" s="68" t="s">
        <v>19</v>
      </c>
      <c r="D20" s="378">
        <v>39</v>
      </c>
      <c r="E20" s="436">
        <v>13</v>
      </c>
      <c r="F20" s="75">
        <v>0</v>
      </c>
      <c r="G20" s="75">
        <v>0</v>
      </c>
      <c r="H20" s="75">
        <v>-52</v>
      </c>
      <c r="I20" s="70"/>
      <c r="J20" s="443"/>
      <c r="K20" s="432"/>
    </row>
    <row r="21" spans="1:11" x14ac:dyDescent="0.25">
      <c r="A21" s="440">
        <v>6</v>
      </c>
      <c r="B21" s="418" t="s">
        <v>383</v>
      </c>
      <c r="C21" s="68" t="s">
        <v>21</v>
      </c>
      <c r="D21" s="350">
        <v>0</v>
      </c>
      <c r="E21" s="70">
        <v>0</v>
      </c>
      <c r="F21" s="315">
        <v>4</v>
      </c>
      <c r="G21" s="70">
        <v>0</v>
      </c>
      <c r="H21" s="70">
        <v>4</v>
      </c>
      <c r="I21" s="315"/>
      <c r="J21" s="443"/>
      <c r="K21" s="432"/>
    </row>
    <row r="22" spans="1:11" ht="23.25" customHeight="1" x14ac:dyDescent="0.25">
      <c r="A22" s="663">
        <v>7</v>
      </c>
      <c r="B22" s="673">
        <v>26</v>
      </c>
      <c r="C22" s="68" t="s">
        <v>219</v>
      </c>
      <c r="D22" s="378">
        <v>33</v>
      </c>
      <c r="E22" s="436">
        <v>11</v>
      </c>
      <c r="F22" s="75">
        <v>8</v>
      </c>
      <c r="G22" s="357">
        <v>1</v>
      </c>
      <c r="H22" s="357">
        <v>-36</v>
      </c>
      <c r="I22" s="315" t="s">
        <v>390</v>
      </c>
      <c r="J22" s="443"/>
      <c r="K22" s="433"/>
    </row>
    <row r="23" spans="1:11" x14ac:dyDescent="0.25">
      <c r="A23" s="664"/>
      <c r="B23" s="674"/>
      <c r="C23" s="68" t="s">
        <v>252</v>
      </c>
      <c r="D23" s="378">
        <v>25</v>
      </c>
      <c r="E23" s="436">
        <v>11</v>
      </c>
      <c r="F23" s="75">
        <v>1</v>
      </c>
      <c r="G23" s="357">
        <v>4</v>
      </c>
      <c r="H23" s="357">
        <v>-35</v>
      </c>
      <c r="I23" s="315"/>
      <c r="J23" s="443"/>
      <c r="K23" s="433"/>
    </row>
    <row r="24" spans="1:11" x14ac:dyDescent="0.25">
      <c r="A24" s="663">
        <v>8</v>
      </c>
      <c r="B24" s="673">
        <v>40</v>
      </c>
      <c r="C24" s="87" t="s">
        <v>46</v>
      </c>
      <c r="D24" s="85">
        <v>13</v>
      </c>
      <c r="E24" s="85">
        <v>7</v>
      </c>
      <c r="F24" s="84">
        <v>1</v>
      </c>
      <c r="G24" s="84">
        <v>1</v>
      </c>
      <c r="H24" s="84">
        <v>-19</v>
      </c>
      <c r="I24" s="84"/>
      <c r="J24" s="443"/>
      <c r="K24" s="431"/>
    </row>
    <row r="25" spans="1:11" x14ac:dyDescent="0.25">
      <c r="A25" s="696"/>
      <c r="B25" s="680"/>
      <c r="C25" s="87" t="s">
        <v>19</v>
      </c>
      <c r="D25" s="85">
        <v>9</v>
      </c>
      <c r="E25" s="85">
        <v>3</v>
      </c>
      <c r="F25" s="84">
        <v>0</v>
      </c>
      <c r="G25" s="84">
        <v>1</v>
      </c>
      <c r="H25" s="84">
        <v>-12</v>
      </c>
      <c r="I25" s="84"/>
      <c r="J25" s="443"/>
      <c r="K25" s="148"/>
    </row>
    <row r="26" spans="1:11" x14ac:dyDescent="0.25">
      <c r="A26" s="426"/>
      <c r="B26" s="422"/>
      <c r="C26" s="87" t="s">
        <v>252</v>
      </c>
      <c r="D26" s="85">
        <v>2</v>
      </c>
      <c r="E26" s="85">
        <v>0</v>
      </c>
      <c r="F26" s="84">
        <v>0</v>
      </c>
      <c r="G26" s="84">
        <v>0</v>
      </c>
      <c r="H26" s="84">
        <v>-2</v>
      </c>
      <c r="I26" s="84"/>
      <c r="J26" s="443"/>
      <c r="K26" s="148"/>
    </row>
    <row r="27" spans="1:11" x14ac:dyDescent="0.25">
      <c r="A27" s="415"/>
      <c r="B27" s="415"/>
      <c r="C27" s="194" t="s">
        <v>24</v>
      </c>
      <c r="D27" s="434">
        <f>SUM(D6:D26)</f>
        <v>255</v>
      </c>
      <c r="E27" s="416">
        <f>SUM(E6:E26)</f>
        <v>95</v>
      </c>
      <c r="F27" s="416">
        <v>42</v>
      </c>
      <c r="G27" s="429">
        <f>SUM(G6:G26)</f>
        <v>13</v>
      </c>
      <c r="H27" s="425">
        <f>SUM(H6:H26)</f>
        <v>-308</v>
      </c>
      <c r="I27" s="153"/>
      <c r="J27" s="442"/>
      <c r="K27" s="430"/>
    </row>
    <row r="28" spans="1:11" x14ac:dyDescent="0.25">
      <c r="A28" s="668" t="s">
        <v>27</v>
      </c>
      <c r="B28" s="669"/>
      <c r="C28" s="669"/>
      <c r="D28" s="669"/>
      <c r="E28" s="669"/>
      <c r="F28" s="669"/>
      <c r="G28" s="669"/>
      <c r="H28" s="669"/>
      <c r="I28" s="670"/>
    </row>
    <row r="29" spans="1:11" ht="22.5" x14ac:dyDescent="0.25">
      <c r="A29" s="663">
        <v>1</v>
      </c>
      <c r="B29" s="675">
        <v>1</v>
      </c>
      <c r="C29" s="68" t="s">
        <v>197</v>
      </c>
      <c r="D29" s="67"/>
      <c r="E29" s="70">
        <v>6</v>
      </c>
      <c r="F29" s="70">
        <v>1</v>
      </c>
      <c r="G29" s="70">
        <v>5</v>
      </c>
      <c r="H29" s="70">
        <v>-5</v>
      </c>
      <c r="I29" s="67"/>
    </row>
    <row r="30" spans="1:11" x14ac:dyDescent="0.25">
      <c r="A30" s="696"/>
      <c r="B30" s="675"/>
      <c r="C30" s="68" t="s">
        <v>28</v>
      </c>
      <c r="D30" s="67"/>
      <c r="E30" s="70">
        <v>5</v>
      </c>
      <c r="F30" s="70">
        <v>1</v>
      </c>
      <c r="G30" s="70">
        <v>4</v>
      </c>
      <c r="H30" s="70">
        <v>-4</v>
      </c>
      <c r="I30" s="67"/>
    </row>
    <row r="31" spans="1:11" x14ac:dyDescent="0.25">
      <c r="A31" s="444">
        <v>2</v>
      </c>
      <c r="B31" s="445">
        <v>2</v>
      </c>
      <c r="C31" s="68" t="s">
        <v>242</v>
      </c>
      <c r="D31" s="67"/>
      <c r="E31" s="70">
        <v>1</v>
      </c>
      <c r="F31" s="70">
        <v>1</v>
      </c>
      <c r="G31" s="70">
        <v>0</v>
      </c>
      <c r="H31" s="70">
        <v>0</v>
      </c>
      <c r="I31" s="67"/>
    </row>
    <row r="32" spans="1:11" ht="22.5" x14ac:dyDescent="0.25">
      <c r="A32" s="67">
        <v>3</v>
      </c>
      <c r="B32" s="438">
        <v>5</v>
      </c>
      <c r="C32" s="68" t="s">
        <v>196</v>
      </c>
      <c r="D32" s="67"/>
      <c r="E32" s="70">
        <v>1</v>
      </c>
      <c r="F32" s="70">
        <v>1</v>
      </c>
      <c r="G32" s="70">
        <v>0</v>
      </c>
      <c r="H32" s="70">
        <v>0</v>
      </c>
      <c r="I32" s="67"/>
    </row>
    <row r="33" spans="1:9" x14ac:dyDescent="0.25">
      <c r="A33" s="663">
        <v>4</v>
      </c>
      <c r="B33" s="673">
        <v>17</v>
      </c>
      <c r="C33" s="68" t="s">
        <v>49</v>
      </c>
      <c r="D33" s="67"/>
      <c r="E33" s="70">
        <v>3</v>
      </c>
      <c r="F33" s="70">
        <v>3</v>
      </c>
      <c r="G33" s="70">
        <v>0</v>
      </c>
      <c r="H33" s="70">
        <v>0</v>
      </c>
      <c r="I33" s="67"/>
    </row>
    <row r="34" spans="1:9" x14ac:dyDescent="0.25">
      <c r="A34" s="696"/>
      <c r="B34" s="680"/>
      <c r="C34" s="68" t="s">
        <v>351</v>
      </c>
      <c r="D34" s="67"/>
      <c r="E34" s="70">
        <v>1</v>
      </c>
      <c r="F34" s="70">
        <v>1</v>
      </c>
      <c r="G34" s="70">
        <v>0</v>
      </c>
      <c r="H34" s="70">
        <v>0</v>
      </c>
      <c r="I34" s="67"/>
    </row>
    <row r="35" spans="1:9" x14ac:dyDescent="0.25">
      <c r="A35" s="664"/>
      <c r="B35" s="674"/>
      <c r="C35" s="68" t="s">
        <v>392</v>
      </c>
      <c r="D35" s="67"/>
      <c r="E35" s="70">
        <v>10</v>
      </c>
      <c r="F35" s="70">
        <v>6</v>
      </c>
      <c r="G35" s="70">
        <v>0</v>
      </c>
      <c r="H35" s="70">
        <v>-4</v>
      </c>
      <c r="I35" s="67" t="s">
        <v>403</v>
      </c>
    </row>
    <row r="36" spans="1:9" x14ac:dyDescent="0.25">
      <c r="A36" s="663">
        <v>5</v>
      </c>
      <c r="B36" s="673">
        <v>19</v>
      </c>
      <c r="C36" s="68" t="s">
        <v>330</v>
      </c>
      <c r="D36" s="67"/>
      <c r="E36" s="70">
        <v>1</v>
      </c>
      <c r="F36" s="70">
        <v>1</v>
      </c>
      <c r="G36" s="70">
        <v>0</v>
      </c>
      <c r="H36" s="70">
        <v>0</v>
      </c>
      <c r="I36" s="67"/>
    </row>
    <row r="37" spans="1:9" ht="22.5" x14ac:dyDescent="0.25">
      <c r="A37" s="696"/>
      <c r="B37" s="680"/>
      <c r="C37" s="68" t="s">
        <v>196</v>
      </c>
      <c r="D37" s="67"/>
      <c r="E37" s="70">
        <v>1</v>
      </c>
      <c r="F37" s="70">
        <v>1</v>
      </c>
      <c r="G37" s="70">
        <v>0</v>
      </c>
      <c r="H37" s="70">
        <v>0</v>
      </c>
      <c r="I37" s="67"/>
    </row>
    <row r="38" spans="1:9" s="428" customFormat="1" x14ac:dyDescent="0.25">
      <c r="A38" s="664"/>
      <c r="B38" s="674"/>
      <c r="C38" s="69" t="s">
        <v>385</v>
      </c>
      <c r="D38" s="413"/>
      <c r="E38" s="70">
        <v>1</v>
      </c>
      <c r="F38" s="70">
        <v>1</v>
      </c>
      <c r="G38" s="70">
        <v>0</v>
      </c>
      <c r="H38" s="70">
        <v>0</v>
      </c>
      <c r="I38" s="75"/>
    </row>
    <row r="39" spans="1:9" s="428" customFormat="1" x14ac:dyDescent="0.25">
      <c r="A39" s="67">
        <v>6</v>
      </c>
      <c r="B39" s="438">
        <v>26</v>
      </c>
      <c r="C39" s="69" t="s">
        <v>330</v>
      </c>
      <c r="D39" s="413"/>
      <c r="E39" s="70">
        <v>5</v>
      </c>
      <c r="F39" s="70">
        <v>4</v>
      </c>
      <c r="G39" s="70">
        <v>0</v>
      </c>
      <c r="H39" s="70">
        <v>-1</v>
      </c>
      <c r="I39" s="75"/>
    </row>
    <row r="40" spans="1:9" s="428" customFormat="1" x14ac:dyDescent="0.25">
      <c r="A40" s="663">
        <v>7</v>
      </c>
      <c r="B40" s="673">
        <v>28</v>
      </c>
      <c r="C40" s="69" t="s">
        <v>28</v>
      </c>
      <c r="D40" s="413"/>
      <c r="E40" s="70">
        <v>1</v>
      </c>
      <c r="F40" s="70">
        <v>1</v>
      </c>
      <c r="G40" s="70">
        <v>0</v>
      </c>
      <c r="H40" s="70">
        <v>0</v>
      </c>
      <c r="I40" s="75"/>
    </row>
    <row r="41" spans="1:9" s="428" customFormat="1" x14ac:dyDescent="0.25">
      <c r="A41" s="696"/>
      <c r="B41" s="680"/>
      <c r="C41" s="69" t="s">
        <v>33</v>
      </c>
      <c r="D41" s="413"/>
      <c r="E41" s="70">
        <v>3</v>
      </c>
      <c r="F41" s="70">
        <v>1</v>
      </c>
      <c r="G41" s="70">
        <v>0</v>
      </c>
      <c r="H41" s="70">
        <v>-2</v>
      </c>
      <c r="I41" s="75"/>
    </row>
    <row r="42" spans="1:9" s="428" customFormat="1" x14ac:dyDescent="0.25">
      <c r="A42" s="664"/>
      <c r="B42" s="674"/>
      <c r="C42" s="69" t="s">
        <v>298</v>
      </c>
      <c r="D42" s="413"/>
      <c r="E42" s="70">
        <v>6</v>
      </c>
      <c r="F42" s="70">
        <v>5</v>
      </c>
      <c r="G42" s="70">
        <v>1</v>
      </c>
      <c r="H42" s="70">
        <v>-1</v>
      </c>
      <c r="I42" s="75"/>
    </row>
    <row r="43" spans="1:9" s="428" customFormat="1" x14ac:dyDescent="0.25">
      <c r="A43" s="67">
        <v>8</v>
      </c>
      <c r="B43" s="417">
        <v>40</v>
      </c>
      <c r="C43" s="69" t="s">
        <v>330</v>
      </c>
      <c r="D43" s="413"/>
      <c r="E43" s="70">
        <v>1</v>
      </c>
      <c r="F43" s="70">
        <v>1</v>
      </c>
      <c r="G43" s="70">
        <v>0</v>
      </c>
      <c r="H43" s="70">
        <v>0</v>
      </c>
      <c r="I43" s="75"/>
    </row>
    <row r="44" spans="1:9" s="428" customFormat="1" x14ac:dyDescent="0.25">
      <c r="A44" s="67">
        <v>9</v>
      </c>
      <c r="B44" s="438">
        <v>47</v>
      </c>
      <c r="C44" s="69" t="s">
        <v>393</v>
      </c>
      <c r="D44" s="413"/>
      <c r="E44" s="70">
        <v>1</v>
      </c>
      <c r="F44" s="70">
        <v>1</v>
      </c>
      <c r="G44" s="70">
        <v>0</v>
      </c>
      <c r="H44" s="70">
        <v>0</v>
      </c>
      <c r="I44" s="75"/>
    </row>
    <row r="45" spans="1:9" s="428" customFormat="1" x14ac:dyDescent="0.25">
      <c r="A45" s="663">
        <v>10</v>
      </c>
      <c r="B45" s="673">
        <v>49</v>
      </c>
      <c r="C45" s="69" t="s">
        <v>394</v>
      </c>
      <c r="D45" s="413"/>
      <c r="E45" s="70">
        <v>1</v>
      </c>
      <c r="F45" s="70">
        <v>1</v>
      </c>
      <c r="G45" s="70">
        <v>0</v>
      </c>
      <c r="H45" s="70">
        <v>0</v>
      </c>
      <c r="I45" s="75"/>
    </row>
    <row r="46" spans="1:9" s="428" customFormat="1" x14ac:dyDescent="0.25">
      <c r="A46" s="664"/>
      <c r="B46" s="674"/>
      <c r="C46" s="69" t="s">
        <v>221</v>
      </c>
      <c r="D46" s="413"/>
      <c r="E46" s="70">
        <v>6</v>
      </c>
      <c r="F46" s="70">
        <v>2</v>
      </c>
      <c r="G46" s="70">
        <v>0</v>
      </c>
      <c r="H46" s="70">
        <v>-4</v>
      </c>
      <c r="I46" s="75"/>
    </row>
    <row r="47" spans="1:9" x14ac:dyDescent="0.25">
      <c r="A47" s="663">
        <v>11</v>
      </c>
      <c r="B47" s="675">
        <v>52</v>
      </c>
      <c r="C47" s="69" t="s">
        <v>200</v>
      </c>
      <c r="D47" s="413"/>
      <c r="E47" s="70">
        <v>10</v>
      </c>
      <c r="F47" s="70">
        <v>2</v>
      </c>
      <c r="G47" s="70">
        <v>0</v>
      </c>
      <c r="H47" s="70">
        <v>-8</v>
      </c>
      <c r="I47" s="75"/>
    </row>
    <row r="48" spans="1:9" x14ac:dyDescent="0.25">
      <c r="A48" s="696"/>
      <c r="B48" s="675"/>
      <c r="C48" s="69" t="s">
        <v>395</v>
      </c>
      <c r="D48" s="413"/>
      <c r="E48" s="70">
        <v>1</v>
      </c>
      <c r="F48" s="70">
        <v>1</v>
      </c>
      <c r="G48" s="70">
        <v>0</v>
      </c>
      <c r="H48" s="70">
        <v>0</v>
      </c>
      <c r="I48" s="75"/>
    </row>
    <row r="49" spans="1:9" x14ac:dyDescent="0.25">
      <c r="A49" s="696"/>
      <c r="B49" s="675"/>
      <c r="C49" s="69" t="s">
        <v>298</v>
      </c>
      <c r="D49" s="413"/>
      <c r="E49" s="70">
        <v>1</v>
      </c>
      <c r="F49" s="70">
        <v>1</v>
      </c>
      <c r="G49" s="70">
        <v>0</v>
      </c>
      <c r="H49" s="70">
        <v>0</v>
      </c>
      <c r="I49" s="75"/>
    </row>
    <row r="50" spans="1:9" x14ac:dyDescent="0.25">
      <c r="A50" s="664"/>
      <c r="B50" s="675"/>
      <c r="C50" s="69" t="s">
        <v>384</v>
      </c>
      <c r="D50" s="413"/>
      <c r="E50" s="70">
        <v>2</v>
      </c>
      <c r="F50" s="70">
        <v>1</v>
      </c>
      <c r="G50" s="70">
        <v>0</v>
      </c>
      <c r="H50" s="70">
        <v>-1</v>
      </c>
      <c r="I50" s="75"/>
    </row>
    <row r="51" spans="1:9" x14ac:dyDescent="0.25">
      <c r="A51" s="437">
        <v>12</v>
      </c>
      <c r="B51" s="439">
        <v>53</v>
      </c>
      <c r="C51" s="69" t="s">
        <v>140</v>
      </c>
      <c r="D51" s="413"/>
      <c r="E51" s="70">
        <v>4</v>
      </c>
      <c r="F51" s="70">
        <v>2</v>
      </c>
      <c r="G51" s="70">
        <v>0</v>
      </c>
      <c r="H51" s="70">
        <v>-2</v>
      </c>
      <c r="I51" s="75"/>
    </row>
    <row r="52" spans="1:9" x14ac:dyDescent="0.25">
      <c r="A52" s="437">
        <v>13</v>
      </c>
      <c r="B52" s="439">
        <v>56</v>
      </c>
      <c r="C52" s="69" t="s">
        <v>396</v>
      </c>
      <c r="D52" s="413"/>
      <c r="E52" s="70">
        <v>4</v>
      </c>
      <c r="F52" s="70">
        <v>1</v>
      </c>
      <c r="G52" s="70">
        <v>0</v>
      </c>
      <c r="H52" s="70">
        <v>-3</v>
      </c>
      <c r="I52" s="75"/>
    </row>
    <row r="53" spans="1:9" x14ac:dyDescent="0.25">
      <c r="A53" s="67">
        <v>14</v>
      </c>
      <c r="B53" s="415">
        <v>57</v>
      </c>
      <c r="C53" s="69" t="s">
        <v>184</v>
      </c>
      <c r="D53" s="413"/>
      <c r="E53" s="70">
        <v>3</v>
      </c>
      <c r="F53" s="70">
        <v>1</v>
      </c>
      <c r="G53" s="70">
        <v>0</v>
      </c>
      <c r="H53" s="70">
        <v>-2</v>
      </c>
      <c r="I53" s="75"/>
    </row>
    <row r="54" spans="1:9" x14ac:dyDescent="0.25">
      <c r="A54" s="663">
        <v>15</v>
      </c>
      <c r="B54" s="673">
        <v>61</v>
      </c>
      <c r="C54" s="69" t="s">
        <v>184</v>
      </c>
      <c r="D54" s="413"/>
      <c r="E54" s="70">
        <v>1</v>
      </c>
      <c r="F54" s="70">
        <v>1</v>
      </c>
      <c r="G54" s="70">
        <v>0</v>
      </c>
      <c r="H54" s="70">
        <v>0</v>
      </c>
      <c r="I54" s="75"/>
    </row>
    <row r="55" spans="1:9" ht="22.5" x14ac:dyDescent="0.25">
      <c r="A55" s="664"/>
      <c r="B55" s="674"/>
      <c r="C55" s="69" t="s">
        <v>375</v>
      </c>
      <c r="D55" s="413"/>
      <c r="E55" s="70">
        <v>1</v>
      </c>
      <c r="F55" s="70">
        <v>1</v>
      </c>
      <c r="G55" s="70">
        <v>0</v>
      </c>
      <c r="H55" s="70">
        <v>0</v>
      </c>
      <c r="I55" s="75"/>
    </row>
    <row r="56" spans="1:9" x14ac:dyDescent="0.25">
      <c r="A56" s="67">
        <v>16</v>
      </c>
      <c r="B56" s="421">
        <v>62</v>
      </c>
      <c r="C56" s="69" t="s">
        <v>397</v>
      </c>
      <c r="D56" s="413"/>
      <c r="E56" s="70">
        <v>1</v>
      </c>
      <c r="F56" s="70">
        <v>1</v>
      </c>
      <c r="G56" s="70">
        <v>0</v>
      </c>
      <c r="H56" s="70">
        <v>0</v>
      </c>
      <c r="I56" s="75"/>
    </row>
    <row r="57" spans="1:9" x14ac:dyDescent="0.25">
      <c r="A57" s="67">
        <v>17</v>
      </c>
      <c r="B57" s="439">
        <v>64</v>
      </c>
      <c r="C57" s="69" t="s">
        <v>398</v>
      </c>
      <c r="D57" s="413"/>
      <c r="E57" s="70">
        <v>8</v>
      </c>
      <c r="F57" s="70">
        <v>2</v>
      </c>
      <c r="G57" s="70">
        <v>0</v>
      </c>
      <c r="H57" s="70">
        <v>-6</v>
      </c>
      <c r="I57" s="75"/>
    </row>
    <row r="58" spans="1:9" x14ac:dyDescent="0.25">
      <c r="A58" s="67">
        <v>18</v>
      </c>
      <c r="B58" s="415">
        <v>85</v>
      </c>
      <c r="C58" s="69" t="s">
        <v>399</v>
      </c>
      <c r="D58" s="413"/>
      <c r="E58" s="70">
        <v>1</v>
      </c>
      <c r="F58" s="70">
        <v>1</v>
      </c>
      <c r="G58" s="70">
        <v>0</v>
      </c>
      <c r="H58" s="70">
        <v>0</v>
      </c>
      <c r="I58" s="75"/>
    </row>
    <row r="59" spans="1:9" x14ac:dyDescent="0.25">
      <c r="A59" s="67">
        <v>19</v>
      </c>
      <c r="B59" s="421">
        <v>86</v>
      </c>
      <c r="C59" s="69" t="s">
        <v>400</v>
      </c>
      <c r="D59" s="413"/>
      <c r="E59" s="70">
        <v>1</v>
      </c>
      <c r="F59" s="70">
        <v>1</v>
      </c>
      <c r="G59" s="70">
        <v>0</v>
      </c>
      <c r="H59" s="70">
        <v>0</v>
      </c>
      <c r="I59" s="75"/>
    </row>
    <row r="60" spans="1:9" x14ac:dyDescent="0.25">
      <c r="A60" s="67"/>
      <c r="B60" s="415"/>
      <c r="C60" s="194" t="s">
        <v>24</v>
      </c>
      <c r="D60" s="66"/>
      <c r="E60" s="416">
        <f>SUM(E29:E59)</f>
        <v>92</v>
      </c>
      <c r="F60" s="416">
        <f>SUM(F29:F59)</f>
        <v>49</v>
      </c>
      <c r="G60" s="429">
        <f>SUM(G29:G59)</f>
        <v>10</v>
      </c>
      <c r="H60" s="425">
        <f>SUM(H29:H59)</f>
        <v>-43</v>
      </c>
      <c r="I60" s="153"/>
    </row>
    <row r="61" spans="1:9" x14ac:dyDescent="0.25">
      <c r="A61" s="147"/>
      <c r="B61" s="148"/>
      <c r="C61" s="344"/>
      <c r="D61" s="344"/>
      <c r="E61" s="150"/>
      <c r="F61" s="150"/>
      <c r="G61" s="150"/>
      <c r="H61" s="150"/>
      <c r="I61" s="324"/>
    </row>
    <row r="62" spans="1:9" x14ac:dyDescent="0.25">
      <c r="C62" s="60" t="s">
        <v>404</v>
      </c>
      <c r="E62" s="60"/>
      <c r="F62" s="60"/>
      <c r="G62" s="60"/>
      <c r="H62" s="60"/>
    </row>
    <row r="63" spans="1:9" x14ac:dyDescent="0.25">
      <c r="C63" s="60" t="s">
        <v>405</v>
      </c>
      <c r="E63" s="60"/>
      <c r="F63" s="60"/>
      <c r="G63" s="60"/>
      <c r="H63" s="60"/>
    </row>
    <row r="64" spans="1:9" x14ac:dyDescent="0.25">
      <c r="C64" s="179"/>
      <c r="D64" s="179"/>
      <c r="E64" s="60"/>
      <c r="F64" s="60"/>
      <c r="G64" s="60"/>
      <c r="H64" s="60"/>
    </row>
  </sheetData>
  <mergeCells count="35">
    <mergeCell ref="A54:A55"/>
    <mergeCell ref="A33:A35"/>
    <mergeCell ref="A36:A38"/>
    <mergeCell ref="A40:A42"/>
    <mergeCell ref="A45:A46"/>
    <mergeCell ref="B54:B55"/>
    <mergeCell ref="B33:B35"/>
    <mergeCell ref="B36:B38"/>
    <mergeCell ref="B40:B42"/>
    <mergeCell ref="B45:B46"/>
    <mergeCell ref="B6:B12"/>
    <mergeCell ref="B47:B50"/>
    <mergeCell ref="A28:I28"/>
    <mergeCell ref="A29:A30"/>
    <mergeCell ref="A47:A50"/>
    <mergeCell ref="A6:A12"/>
    <mergeCell ref="B29:B30"/>
    <mergeCell ref="B15:B17"/>
    <mergeCell ref="B18:B20"/>
    <mergeCell ref="B22:B23"/>
    <mergeCell ref="A15:A17"/>
    <mergeCell ref="A18:A20"/>
    <mergeCell ref="A22:A23"/>
    <mergeCell ref="B24:B25"/>
    <mergeCell ref="A24:A25"/>
    <mergeCell ref="A5:I5"/>
    <mergeCell ref="A1:I1"/>
    <mergeCell ref="C2:C4"/>
    <mergeCell ref="F2:F4"/>
    <mergeCell ref="I2:I4"/>
    <mergeCell ref="A2:A4"/>
    <mergeCell ref="B2:B4"/>
    <mergeCell ref="E2:E4"/>
    <mergeCell ref="G2:G4"/>
    <mergeCell ref="D2:D4"/>
  </mergeCells>
  <pageMargins left="0.7" right="0.7" top="0.75" bottom="0.75" header="0.3" footer="0.3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opLeftCell="A16" zoomScale="130" zoomScaleNormal="130" workbookViewId="0">
      <selection activeCell="C55" sqref="C55"/>
    </sheetView>
  </sheetViews>
  <sheetFormatPr defaultRowHeight="11.25" x14ac:dyDescent="0.2"/>
  <cols>
    <col min="1" max="1" width="4.7109375" style="63" customWidth="1"/>
    <col min="2" max="2" width="5" style="63" customWidth="1"/>
    <col min="3" max="3" width="32" style="63" customWidth="1"/>
    <col min="4" max="4" width="16.28515625" style="63" customWidth="1"/>
    <col min="5" max="5" width="10.140625" style="63" customWidth="1"/>
    <col min="6" max="7" width="12.28515625" style="63" customWidth="1"/>
    <col min="8" max="16384" width="9.140625" style="63"/>
  </cols>
  <sheetData>
    <row r="1" spans="1:7" x14ac:dyDescent="0.2">
      <c r="A1" s="60"/>
      <c r="B1" s="61"/>
      <c r="C1" s="60"/>
      <c r="D1" s="60"/>
      <c r="E1" s="60"/>
      <c r="F1" s="61"/>
      <c r="G1" s="62" t="s">
        <v>0</v>
      </c>
    </row>
    <row r="2" spans="1:7" x14ac:dyDescent="0.2">
      <c r="A2" s="60"/>
      <c r="B2" s="61"/>
      <c r="C2" s="60"/>
      <c r="D2" s="60"/>
      <c r="E2" s="60"/>
      <c r="F2" s="61"/>
      <c r="G2" s="62" t="s">
        <v>1</v>
      </c>
    </row>
    <row r="3" spans="1:7" x14ac:dyDescent="0.2">
      <c r="A3" s="60"/>
      <c r="B3" s="61"/>
      <c r="C3" s="60"/>
      <c r="D3" s="60"/>
      <c r="E3" s="60"/>
      <c r="F3" s="61"/>
      <c r="G3" s="62" t="s">
        <v>2</v>
      </c>
    </row>
    <row r="4" spans="1:7" x14ac:dyDescent="0.2">
      <c r="A4" s="60"/>
      <c r="B4" s="61"/>
      <c r="C4" s="64"/>
      <c r="D4" s="60"/>
      <c r="E4" s="60"/>
      <c r="F4" s="61"/>
      <c r="G4" s="62" t="s">
        <v>3</v>
      </c>
    </row>
    <row r="5" spans="1:7" x14ac:dyDescent="0.2">
      <c r="A5" s="60"/>
      <c r="B5" s="61"/>
      <c r="C5" s="64"/>
      <c r="D5" s="60"/>
      <c r="E5" s="60"/>
      <c r="F5" s="61"/>
      <c r="G5" s="62" t="s">
        <v>4</v>
      </c>
    </row>
    <row r="6" spans="1:7" x14ac:dyDescent="0.2">
      <c r="A6" s="671" t="s">
        <v>66</v>
      </c>
      <c r="B6" s="671"/>
      <c r="C6" s="671"/>
      <c r="D6" s="671"/>
      <c r="E6" s="671"/>
      <c r="F6" s="671"/>
      <c r="G6" s="671"/>
    </row>
    <row r="7" spans="1:7" ht="31.5" x14ac:dyDescent="0.2">
      <c r="A7" s="65" t="s">
        <v>6</v>
      </c>
      <c r="B7" s="65" t="s">
        <v>7</v>
      </c>
      <c r="C7" s="66" t="s">
        <v>8</v>
      </c>
      <c r="D7" s="65" t="s">
        <v>9</v>
      </c>
      <c r="E7" s="65" t="s">
        <v>10</v>
      </c>
      <c r="F7" s="65" t="s">
        <v>11</v>
      </c>
      <c r="G7" s="65" t="s">
        <v>12</v>
      </c>
    </row>
    <row r="8" spans="1:7" x14ac:dyDescent="0.2">
      <c r="A8" s="672" t="s">
        <v>13</v>
      </c>
      <c r="B8" s="672"/>
      <c r="C8" s="672"/>
      <c r="D8" s="672"/>
      <c r="E8" s="672"/>
      <c r="F8" s="672"/>
      <c r="G8" s="672"/>
    </row>
    <row r="9" spans="1:7" ht="22.5" x14ac:dyDescent="0.2">
      <c r="A9" s="67">
        <v>1</v>
      </c>
      <c r="B9" s="663">
        <v>1</v>
      </c>
      <c r="C9" s="68" t="s">
        <v>67</v>
      </c>
      <c r="D9" s="67">
        <v>4</v>
      </c>
      <c r="E9" s="67">
        <v>1</v>
      </c>
      <c r="F9" s="67">
        <v>0</v>
      </c>
      <c r="G9" s="71" t="s">
        <v>63</v>
      </c>
    </row>
    <row r="10" spans="1:7" x14ac:dyDescent="0.2">
      <c r="A10" s="67">
        <v>2</v>
      </c>
      <c r="B10" s="664"/>
      <c r="C10" s="68" t="s">
        <v>68</v>
      </c>
      <c r="D10" s="67">
        <v>2</v>
      </c>
      <c r="E10" s="67">
        <v>0</v>
      </c>
      <c r="F10" s="67">
        <v>0</v>
      </c>
      <c r="G10" s="65"/>
    </row>
    <row r="11" spans="1:7" ht="22.5" x14ac:dyDescent="0.2">
      <c r="A11" s="67">
        <v>3</v>
      </c>
      <c r="B11" s="673">
        <v>2</v>
      </c>
      <c r="C11" s="69" t="s">
        <v>16</v>
      </c>
      <c r="D11" s="70">
        <v>10</v>
      </c>
      <c r="E11" s="70">
        <v>3</v>
      </c>
      <c r="F11" s="100">
        <v>0</v>
      </c>
      <c r="G11" s="71" t="s">
        <v>76</v>
      </c>
    </row>
    <row r="12" spans="1:7" ht="22.5" x14ac:dyDescent="0.2">
      <c r="A12" s="67">
        <v>4</v>
      </c>
      <c r="B12" s="674"/>
      <c r="C12" s="69" t="s">
        <v>19</v>
      </c>
      <c r="D12" s="72">
        <v>0</v>
      </c>
      <c r="E12" s="70">
        <v>1</v>
      </c>
      <c r="F12" s="73">
        <v>0</v>
      </c>
      <c r="G12" s="71" t="s">
        <v>63</v>
      </c>
    </row>
    <row r="13" spans="1:7" ht="16.5" customHeight="1" x14ac:dyDescent="0.2">
      <c r="A13" s="67">
        <v>5</v>
      </c>
      <c r="B13" s="74">
        <v>3</v>
      </c>
      <c r="C13" s="69" t="s">
        <v>17</v>
      </c>
      <c r="D13" s="72">
        <v>3</v>
      </c>
      <c r="E13" s="70">
        <v>0</v>
      </c>
      <c r="F13" s="73">
        <v>2</v>
      </c>
      <c r="G13" s="75"/>
    </row>
    <row r="14" spans="1:7" ht="21.75" customHeight="1" x14ac:dyDescent="0.2">
      <c r="A14" s="67">
        <v>6</v>
      </c>
      <c r="B14" s="673">
        <v>5</v>
      </c>
      <c r="C14" s="69" t="s">
        <v>47</v>
      </c>
      <c r="D14" s="72">
        <v>0</v>
      </c>
      <c r="E14" s="70">
        <v>6</v>
      </c>
      <c r="F14" s="88">
        <v>0</v>
      </c>
      <c r="G14" s="71" t="s">
        <v>76</v>
      </c>
    </row>
    <row r="15" spans="1:7" ht="22.5" x14ac:dyDescent="0.2">
      <c r="A15" s="67">
        <v>7</v>
      </c>
      <c r="B15" s="674"/>
      <c r="C15" s="69" t="s">
        <v>69</v>
      </c>
      <c r="D15" s="72">
        <v>0</v>
      </c>
      <c r="E15" s="70">
        <v>2</v>
      </c>
      <c r="F15" s="73">
        <v>0</v>
      </c>
      <c r="G15" s="71" t="s">
        <v>76</v>
      </c>
    </row>
    <row r="16" spans="1:7" x14ac:dyDescent="0.2">
      <c r="A16" s="67">
        <v>8</v>
      </c>
      <c r="B16" s="675">
        <v>17</v>
      </c>
      <c r="C16" s="76" t="s">
        <v>18</v>
      </c>
      <c r="D16" s="70">
        <v>0</v>
      </c>
      <c r="E16" s="70">
        <v>1</v>
      </c>
      <c r="F16" s="67">
        <v>1</v>
      </c>
      <c r="G16" s="71"/>
    </row>
    <row r="17" spans="1:7" x14ac:dyDescent="0.2">
      <c r="A17" s="67">
        <v>9</v>
      </c>
      <c r="B17" s="675"/>
      <c r="C17" s="76" t="s">
        <v>19</v>
      </c>
      <c r="D17" s="70">
        <v>0</v>
      </c>
      <c r="E17" s="70">
        <v>0</v>
      </c>
      <c r="F17" s="67">
        <v>1</v>
      </c>
      <c r="G17" s="68"/>
    </row>
    <row r="18" spans="1:7" ht="22.5" x14ac:dyDescent="0.2">
      <c r="A18" s="67">
        <v>10</v>
      </c>
      <c r="B18" s="676"/>
      <c r="C18" s="76" t="s">
        <v>20</v>
      </c>
      <c r="D18" s="70">
        <v>4</v>
      </c>
      <c r="E18" s="70">
        <v>1</v>
      </c>
      <c r="F18" s="67">
        <v>1</v>
      </c>
      <c r="G18" s="75" t="s">
        <v>77</v>
      </c>
    </row>
    <row r="19" spans="1:7" x14ac:dyDescent="0.2">
      <c r="A19" s="67">
        <v>11</v>
      </c>
      <c r="B19" s="673">
        <v>19</v>
      </c>
      <c r="C19" s="69" t="s">
        <v>21</v>
      </c>
      <c r="D19" s="70">
        <v>0</v>
      </c>
      <c r="E19" s="70">
        <v>5</v>
      </c>
      <c r="F19" s="67">
        <v>0</v>
      </c>
      <c r="G19" s="71"/>
    </row>
    <row r="20" spans="1:7" x14ac:dyDescent="0.2">
      <c r="A20" s="67">
        <v>12</v>
      </c>
      <c r="B20" s="674"/>
      <c r="C20" s="69" t="s">
        <v>22</v>
      </c>
      <c r="D20" s="70">
        <v>0</v>
      </c>
      <c r="E20" s="70">
        <v>1</v>
      </c>
      <c r="F20" s="67">
        <v>2</v>
      </c>
      <c r="G20" s="75"/>
    </row>
    <row r="21" spans="1:7" x14ac:dyDescent="0.2">
      <c r="A21" s="67">
        <v>13</v>
      </c>
      <c r="B21" s="673">
        <v>26</v>
      </c>
      <c r="C21" s="76" t="s">
        <v>20</v>
      </c>
      <c r="D21" s="70">
        <v>0</v>
      </c>
      <c r="E21" s="70">
        <v>0</v>
      </c>
      <c r="F21" s="67">
        <v>0</v>
      </c>
      <c r="G21" s="75"/>
    </row>
    <row r="22" spans="1:7" x14ac:dyDescent="0.2">
      <c r="A22" s="67">
        <v>14</v>
      </c>
      <c r="B22" s="674"/>
      <c r="C22" s="69" t="s">
        <v>18</v>
      </c>
      <c r="D22" s="70">
        <v>0</v>
      </c>
      <c r="E22" s="70">
        <v>0</v>
      </c>
      <c r="F22" s="73">
        <v>1</v>
      </c>
      <c r="G22" s="75"/>
    </row>
    <row r="23" spans="1:7" ht="22.5" x14ac:dyDescent="0.2">
      <c r="A23" s="67">
        <v>15</v>
      </c>
      <c r="B23" s="77">
        <v>40</v>
      </c>
      <c r="C23" s="69" t="s">
        <v>46</v>
      </c>
      <c r="D23" s="70">
        <v>0</v>
      </c>
      <c r="E23" s="70">
        <v>4</v>
      </c>
      <c r="F23" s="73">
        <v>0</v>
      </c>
      <c r="G23" s="75" t="s">
        <v>78</v>
      </c>
    </row>
    <row r="24" spans="1:7" x14ac:dyDescent="0.2">
      <c r="A24" s="73"/>
      <c r="B24" s="78"/>
      <c r="C24" s="69" t="s">
        <v>24</v>
      </c>
      <c r="D24" s="79">
        <f>SUM(D9:D23)</f>
        <v>23</v>
      </c>
      <c r="E24" s="79">
        <f>SUM(E9:E23)</f>
        <v>25</v>
      </c>
      <c r="F24" s="94">
        <f>SUM(F9:F23)</f>
        <v>8</v>
      </c>
      <c r="G24" s="80"/>
    </row>
    <row r="25" spans="1:7" x14ac:dyDescent="0.2">
      <c r="A25" s="665" t="s">
        <v>25</v>
      </c>
      <c r="B25" s="666"/>
      <c r="C25" s="666"/>
      <c r="D25" s="666"/>
      <c r="E25" s="666"/>
      <c r="F25" s="666"/>
      <c r="G25" s="667"/>
    </row>
    <row r="26" spans="1:7" x14ac:dyDescent="0.2">
      <c r="A26" s="67">
        <v>16</v>
      </c>
      <c r="B26" s="81">
        <v>2</v>
      </c>
      <c r="C26" s="82" t="s">
        <v>16</v>
      </c>
      <c r="D26" s="70">
        <v>6</v>
      </c>
      <c r="E26" s="70">
        <v>0</v>
      </c>
      <c r="F26" s="89">
        <v>6</v>
      </c>
      <c r="G26" s="75"/>
    </row>
    <row r="27" spans="1:7" ht="22.5" x14ac:dyDescent="0.2">
      <c r="A27" s="73">
        <v>17</v>
      </c>
      <c r="B27" s="81">
        <v>19</v>
      </c>
      <c r="C27" s="82" t="s">
        <v>59</v>
      </c>
      <c r="D27" s="70">
        <v>12</v>
      </c>
      <c r="E27" s="70">
        <v>0</v>
      </c>
      <c r="F27" s="89">
        <v>4</v>
      </c>
      <c r="G27" s="75" t="s">
        <v>71</v>
      </c>
    </row>
    <row r="28" spans="1:7" ht="48.75" customHeight="1" x14ac:dyDescent="0.2">
      <c r="A28" s="67">
        <v>18</v>
      </c>
      <c r="B28" s="81">
        <v>17.260000000000002</v>
      </c>
      <c r="C28" s="82" t="s">
        <v>61</v>
      </c>
      <c r="D28" s="70">
        <v>12</v>
      </c>
      <c r="E28" s="70">
        <v>0</v>
      </c>
      <c r="F28" s="89">
        <v>8</v>
      </c>
      <c r="G28" s="75" t="s">
        <v>79</v>
      </c>
    </row>
    <row r="29" spans="1:7" ht="34.5" customHeight="1" x14ac:dyDescent="0.2">
      <c r="A29" s="90">
        <v>19</v>
      </c>
      <c r="B29" s="81">
        <v>17</v>
      </c>
      <c r="C29" s="82" t="s">
        <v>60</v>
      </c>
      <c r="D29" s="70">
        <v>10</v>
      </c>
      <c r="E29" s="70">
        <v>0</v>
      </c>
      <c r="F29" s="89">
        <v>9</v>
      </c>
      <c r="G29" s="75" t="s">
        <v>74</v>
      </c>
    </row>
    <row r="30" spans="1:7" x14ac:dyDescent="0.2">
      <c r="A30" s="67">
        <v>20</v>
      </c>
      <c r="B30" s="81">
        <v>17</v>
      </c>
      <c r="C30" s="82" t="s">
        <v>62</v>
      </c>
      <c r="D30" s="70">
        <v>3</v>
      </c>
      <c r="E30" s="70">
        <v>0</v>
      </c>
      <c r="F30" s="89">
        <v>2</v>
      </c>
      <c r="G30" s="75"/>
    </row>
    <row r="31" spans="1:7" ht="22.5" x14ac:dyDescent="0.2">
      <c r="A31" s="90">
        <v>21</v>
      </c>
      <c r="B31" s="81">
        <v>40</v>
      </c>
      <c r="C31" s="82" t="s">
        <v>46</v>
      </c>
      <c r="D31" s="70">
        <v>15</v>
      </c>
      <c r="E31" s="70">
        <v>0</v>
      </c>
      <c r="F31" s="89">
        <v>5</v>
      </c>
      <c r="G31" s="75" t="s">
        <v>75</v>
      </c>
    </row>
    <row r="32" spans="1:7" x14ac:dyDescent="0.2">
      <c r="A32" s="67"/>
      <c r="B32" s="73"/>
      <c r="C32" s="69" t="s">
        <v>26</v>
      </c>
      <c r="D32" s="65">
        <f>SUM(D26:D31)</f>
        <v>58</v>
      </c>
      <c r="E32" s="79">
        <f>SUM(E26:E31)</f>
        <v>0</v>
      </c>
      <c r="F32" s="83">
        <f>SUM(F26:F31)</f>
        <v>34</v>
      </c>
      <c r="G32" s="80"/>
    </row>
    <row r="33" spans="1:7" x14ac:dyDescent="0.2">
      <c r="A33" s="668" t="s">
        <v>27</v>
      </c>
      <c r="B33" s="669"/>
      <c r="C33" s="669"/>
      <c r="D33" s="669"/>
      <c r="E33" s="669"/>
      <c r="F33" s="669"/>
      <c r="G33" s="670"/>
    </row>
    <row r="34" spans="1:7" s="93" customFormat="1" x14ac:dyDescent="0.2">
      <c r="A34" s="91">
        <v>22</v>
      </c>
      <c r="B34" s="91">
        <v>1</v>
      </c>
      <c r="C34" s="92" t="s">
        <v>73</v>
      </c>
      <c r="D34" s="91">
        <v>0</v>
      </c>
      <c r="E34" s="84">
        <v>1</v>
      </c>
      <c r="F34" s="91">
        <v>0</v>
      </c>
      <c r="G34" s="92"/>
    </row>
    <row r="35" spans="1:7" x14ac:dyDescent="0.2">
      <c r="A35" s="89">
        <v>23</v>
      </c>
      <c r="B35" s="89">
        <v>2</v>
      </c>
      <c r="C35" s="92" t="s">
        <v>73</v>
      </c>
      <c r="D35" s="84">
        <v>0</v>
      </c>
      <c r="E35" s="85">
        <v>7</v>
      </c>
      <c r="F35" s="89">
        <v>0</v>
      </c>
      <c r="G35" s="75"/>
    </row>
    <row r="36" spans="1:7" x14ac:dyDescent="0.2">
      <c r="A36" s="91">
        <v>24</v>
      </c>
      <c r="B36" s="73">
        <v>3</v>
      </c>
      <c r="C36" s="76" t="s">
        <v>48</v>
      </c>
      <c r="D36" s="84">
        <v>0</v>
      </c>
      <c r="E36" s="85">
        <v>1</v>
      </c>
      <c r="F36" s="73">
        <v>0</v>
      </c>
      <c r="G36" s="75"/>
    </row>
    <row r="37" spans="1:7" x14ac:dyDescent="0.2">
      <c r="A37" s="90">
        <v>25</v>
      </c>
      <c r="B37" s="89">
        <v>19</v>
      </c>
      <c r="C37" s="92" t="s">
        <v>73</v>
      </c>
      <c r="D37" s="84">
        <v>0</v>
      </c>
      <c r="E37" s="85">
        <v>9</v>
      </c>
      <c r="F37" s="89">
        <v>0</v>
      </c>
      <c r="G37" s="75"/>
    </row>
    <row r="38" spans="1:7" x14ac:dyDescent="0.2">
      <c r="A38" s="91">
        <v>26</v>
      </c>
      <c r="B38" s="67">
        <v>26</v>
      </c>
      <c r="C38" s="86" t="s">
        <v>49</v>
      </c>
      <c r="D38" s="84">
        <v>0</v>
      </c>
      <c r="E38" s="84">
        <v>1</v>
      </c>
      <c r="F38" s="84">
        <v>0</v>
      </c>
      <c r="G38" s="87"/>
    </row>
    <row r="39" spans="1:7" x14ac:dyDescent="0.2">
      <c r="A39" s="90">
        <v>27</v>
      </c>
      <c r="B39" s="663">
        <v>38</v>
      </c>
      <c r="C39" s="86" t="s">
        <v>65</v>
      </c>
      <c r="D39" s="84">
        <v>0</v>
      </c>
      <c r="E39" s="84">
        <v>1</v>
      </c>
      <c r="F39" s="84">
        <v>0</v>
      </c>
      <c r="G39" s="87"/>
    </row>
    <row r="40" spans="1:7" x14ac:dyDescent="0.2">
      <c r="A40" s="91">
        <v>28</v>
      </c>
      <c r="B40" s="664"/>
      <c r="C40" s="86" t="s">
        <v>70</v>
      </c>
      <c r="D40" s="84">
        <v>0</v>
      </c>
      <c r="E40" s="84">
        <v>1</v>
      </c>
      <c r="F40" s="84">
        <v>0</v>
      </c>
      <c r="G40" s="87"/>
    </row>
    <row r="41" spans="1:7" ht="22.5" x14ac:dyDescent="0.2">
      <c r="A41" s="90">
        <v>29</v>
      </c>
      <c r="B41" s="663">
        <v>52</v>
      </c>
      <c r="C41" s="76" t="s">
        <v>64</v>
      </c>
      <c r="D41" s="67">
        <v>0</v>
      </c>
      <c r="E41" s="70">
        <v>1</v>
      </c>
      <c r="F41" s="67">
        <v>0</v>
      </c>
      <c r="G41" s="67"/>
    </row>
    <row r="42" spans="1:7" x14ac:dyDescent="0.2">
      <c r="A42" s="91">
        <v>30</v>
      </c>
      <c r="B42" s="664"/>
      <c r="C42" s="76" t="s">
        <v>72</v>
      </c>
      <c r="D42" s="67">
        <v>0</v>
      </c>
      <c r="E42" s="70">
        <v>10</v>
      </c>
      <c r="F42" s="67">
        <v>0</v>
      </c>
      <c r="G42" s="67"/>
    </row>
    <row r="43" spans="1:7" x14ac:dyDescent="0.2">
      <c r="A43" s="90">
        <v>31</v>
      </c>
      <c r="B43" s="67">
        <v>57</v>
      </c>
      <c r="C43" s="76" t="s">
        <v>33</v>
      </c>
      <c r="D43" s="67">
        <v>0</v>
      </c>
      <c r="E43" s="70">
        <v>1</v>
      </c>
      <c r="F43" s="67">
        <v>0</v>
      </c>
      <c r="G43" s="67"/>
    </row>
    <row r="44" spans="1:7" x14ac:dyDescent="0.2">
      <c r="A44" s="91">
        <v>32</v>
      </c>
      <c r="B44" s="67">
        <v>63</v>
      </c>
      <c r="C44" s="69" t="s">
        <v>32</v>
      </c>
      <c r="D44" s="67">
        <v>0</v>
      </c>
      <c r="E44" s="70">
        <v>1</v>
      </c>
      <c r="F44" s="67">
        <v>0</v>
      </c>
      <c r="G44" s="67"/>
    </row>
    <row r="45" spans="1:7" x14ac:dyDescent="0.2">
      <c r="A45" s="73"/>
      <c r="B45" s="77"/>
      <c r="C45" s="76" t="s">
        <v>24</v>
      </c>
      <c r="D45" s="65">
        <v>0</v>
      </c>
      <c r="E45" s="79">
        <f xml:space="preserve"> SUM(E34:F44)</f>
        <v>34</v>
      </c>
      <c r="F45" s="83">
        <f>SUM(F34:F44)</f>
        <v>0</v>
      </c>
      <c r="G45" s="67"/>
    </row>
    <row r="46" spans="1:7" x14ac:dyDescent="0.2">
      <c r="A46" s="73"/>
      <c r="B46" s="84"/>
      <c r="C46" s="69" t="s">
        <v>41</v>
      </c>
      <c r="D46" s="65">
        <f>D24+D32+D45</f>
        <v>81</v>
      </c>
      <c r="E46" s="79">
        <f>E24+E32+E45</f>
        <v>59</v>
      </c>
      <c r="F46" s="101">
        <f>SUM(F24+F32)+F45</f>
        <v>42</v>
      </c>
      <c r="G46" s="75"/>
    </row>
    <row r="47" spans="1:7" x14ac:dyDescent="0.2">
      <c r="A47" s="60"/>
      <c r="B47" s="61"/>
      <c r="C47" s="64"/>
      <c r="D47" s="60"/>
      <c r="E47" s="60"/>
      <c r="F47" s="61"/>
      <c r="G47" s="60"/>
    </row>
    <row r="48" spans="1:7" x14ac:dyDescent="0.2">
      <c r="A48" s="60"/>
      <c r="B48" s="61"/>
      <c r="C48" s="64" t="s">
        <v>42</v>
      </c>
      <c r="D48" s="60"/>
      <c r="E48" s="60" t="s">
        <v>43</v>
      </c>
      <c r="F48" s="61"/>
      <c r="G48" s="60"/>
    </row>
  </sheetData>
  <mergeCells count="12">
    <mergeCell ref="B41:B42"/>
    <mergeCell ref="B39:B40"/>
    <mergeCell ref="A25:G25"/>
    <mergeCell ref="A33:G33"/>
    <mergeCell ref="A6:G6"/>
    <mergeCell ref="A8:G8"/>
    <mergeCell ref="B11:B12"/>
    <mergeCell ref="B16:B18"/>
    <mergeCell ref="B19:B20"/>
    <mergeCell ref="B21:B22"/>
    <mergeCell ref="B9:B10"/>
    <mergeCell ref="B14:B15"/>
  </mergeCells>
  <pageMargins left="0.25" right="0.25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opLeftCell="A47" workbookViewId="0">
      <selection activeCell="A62" sqref="A62:XFD62"/>
    </sheetView>
  </sheetViews>
  <sheetFormatPr defaultRowHeight="15" x14ac:dyDescent="0.25"/>
  <cols>
    <col min="3" max="3" width="26.140625" customWidth="1"/>
    <col min="4" max="4" width="16.42578125" customWidth="1"/>
    <col min="5" max="5" width="27.7109375" customWidth="1"/>
    <col min="7" max="7" width="18.7109375" customWidth="1"/>
    <col min="8" max="8" width="23.7109375" customWidth="1"/>
    <col min="9" max="9" width="35.85546875" customWidth="1"/>
  </cols>
  <sheetData>
    <row r="1" spans="1:9" ht="15.75" x14ac:dyDescent="0.25">
      <c r="A1" s="733" t="s">
        <v>407</v>
      </c>
      <c r="B1" s="733"/>
      <c r="C1" s="733"/>
      <c r="D1" s="733"/>
      <c r="E1" s="733"/>
      <c r="F1" s="733"/>
      <c r="G1" s="733"/>
      <c r="H1" s="733"/>
      <c r="I1" s="733"/>
    </row>
    <row r="2" spans="1:9" ht="15.75" x14ac:dyDescent="0.25">
      <c r="A2" s="734" t="s">
        <v>6</v>
      </c>
      <c r="B2" s="734" t="s">
        <v>7</v>
      </c>
      <c r="C2" s="734" t="s">
        <v>8</v>
      </c>
      <c r="D2" s="737" t="s">
        <v>406</v>
      </c>
      <c r="E2" s="740" t="s">
        <v>296</v>
      </c>
      <c r="F2" s="740" t="s">
        <v>10</v>
      </c>
      <c r="G2" s="740" t="s">
        <v>11</v>
      </c>
      <c r="H2" s="447"/>
      <c r="I2" s="734" t="s">
        <v>12</v>
      </c>
    </row>
    <row r="3" spans="1:9" ht="15.75" x14ac:dyDescent="0.25">
      <c r="A3" s="735"/>
      <c r="B3" s="735"/>
      <c r="C3" s="735"/>
      <c r="D3" s="738"/>
      <c r="E3" s="741"/>
      <c r="F3" s="741"/>
      <c r="G3" s="741"/>
      <c r="H3" s="448" t="s">
        <v>386</v>
      </c>
      <c r="I3" s="735"/>
    </row>
    <row r="4" spans="1:9" ht="15.75" x14ac:dyDescent="0.25">
      <c r="A4" s="736"/>
      <c r="B4" s="736"/>
      <c r="C4" s="736"/>
      <c r="D4" s="739"/>
      <c r="E4" s="742"/>
      <c r="F4" s="742"/>
      <c r="G4" s="742"/>
      <c r="H4" s="449"/>
      <c r="I4" s="736"/>
    </row>
    <row r="5" spans="1:9" ht="15.75" x14ac:dyDescent="0.25">
      <c r="A5" s="724" t="s">
        <v>300</v>
      </c>
      <c r="B5" s="725"/>
      <c r="C5" s="725"/>
      <c r="D5" s="725"/>
      <c r="E5" s="725"/>
      <c r="F5" s="725"/>
      <c r="G5" s="725"/>
      <c r="H5" s="725"/>
      <c r="I5" s="726"/>
    </row>
    <row r="6" spans="1:9" ht="15.75" x14ac:dyDescent="0.25">
      <c r="A6" s="719">
        <v>1</v>
      </c>
      <c r="B6" s="719">
        <v>1</v>
      </c>
      <c r="C6" s="450" t="s">
        <v>288</v>
      </c>
      <c r="D6" s="451">
        <v>3</v>
      </c>
      <c r="E6" s="452">
        <v>6</v>
      </c>
      <c r="F6" s="453">
        <v>0</v>
      </c>
      <c r="G6" s="453">
        <v>1</v>
      </c>
      <c r="H6" s="453">
        <v>-8</v>
      </c>
      <c r="I6" s="453" t="s">
        <v>402</v>
      </c>
    </row>
    <row r="7" spans="1:9" ht="15.75" x14ac:dyDescent="0.25">
      <c r="A7" s="719"/>
      <c r="B7" s="719"/>
      <c r="C7" s="450" t="s">
        <v>17</v>
      </c>
      <c r="D7" s="451">
        <v>1</v>
      </c>
      <c r="E7" s="452">
        <v>2</v>
      </c>
      <c r="F7" s="453">
        <v>0</v>
      </c>
      <c r="G7" s="453">
        <v>0</v>
      </c>
      <c r="H7" s="453">
        <v>-3</v>
      </c>
      <c r="I7" s="454" t="s">
        <v>402</v>
      </c>
    </row>
    <row r="8" spans="1:9" ht="15.75" x14ac:dyDescent="0.25">
      <c r="A8" s="719"/>
      <c r="B8" s="719"/>
      <c r="C8" s="450" t="s">
        <v>217</v>
      </c>
      <c r="D8" s="451">
        <v>1</v>
      </c>
      <c r="E8" s="452">
        <v>0</v>
      </c>
      <c r="F8" s="453">
        <v>0</v>
      </c>
      <c r="G8" s="453">
        <v>0</v>
      </c>
      <c r="H8" s="453">
        <v>-1</v>
      </c>
      <c r="I8" s="454"/>
    </row>
    <row r="9" spans="1:9" ht="15.75" x14ac:dyDescent="0.25">
      <c r="A9" s="719"/>
      <c r="B9" s="719"/>
      <c r="C9" s="450" t="s">
        <v>204</v>
      </c>
      <c r="D9" s="451">
        <v>1</v>
      </c>
      <c r="E9" s="452">
        <v>16</v>
      </c>
      <c r="F9" s="453">
        <v>0</v>
      </c>
      <c r="G9" s="453">
        <v>1</v>
      </c>
      <c r="H9" s="453">
        <v>-16</v>
      </c>
      <c r="I9" s="453" t="s">
        <v>402</v>
      </c>
    </row>
    <row r="10" spans="1:9" ht="15.75" x14ac:dyDescent="0.25">
      <c r="A10" s="719"/>
      <c r="B10" s="719"/>
      <c r="C10" s="450" t="s">
        <v>216</v>
      </c>
      <c r="D10" s="451">
        <v>1</v>
      </c>
      <c r="E10" s="452">
        <v>3</v>
      </c>
      <c r="F10" s="453">
        <v>0</v>
      </c>
      <c r="G10" s="453">
        <v>0</v>
      </c>
      <c r="H10" s="453">
        <v>-4</v>
      </c>
      <c r="I10" s="453" t="s">
        <v>402</v>
      </c>
    </row>
    <row r="11" spans="1:9" ht="15.75" x14ac:dyDescent="0.25">
      <c r="A11" s="719"/>
      <c r="B11" s="719"/>
      <c r="C11" s="450" t="s">
        <v>401</v>
      </c>
      <c r="D11" s="451">
        <v>1</v>
      </c>
      <c r="E11" s="452">
        <v>2</v>
      </c>
      <c r="F11" s="453">
        <v>0</v>
      </c>
      <c r="G11" s="453">
        <v>0</v>
      </c>
      <c r="H11" s="453">
        <v>-3</v>
      </c>
      <c r="I11" s="453" t="s">
        <v>415</v>
      </c>
    </row>
    <row r="12" spans="1:9" ht="31.5" x14ac:dyDescent="0.25">
      <c r="A12" s="719"/>
      <c r="B12" s="719"/>
      <c r="C12" s="450" t="s">
        <v>19</v>
      </c>
      <c r="D12" s="452">
        <v>0</v>
      </c>
      <c r="E12" s="452">
        <v>2</v>
      </c>
      <c r="F12" s="452">
        <v>0</v>
      </c>
      <c r="G12" s="452">
        <v>0</v>
      </c>
      <c r="H12" s="480">
        <v>8</v>
      </c>
      <c r="I12" s="453" t="s">
        <v>388</v>
      </c>
    </row>
    <row r="13" spans="1:9" ht="15.75" x14ac:dyDescent="0.25">
      <c r="A13" s="453">
        <v>2</v>
      </c>
      <c r="B13" s="455">
        <v>2</v>
      </c>
      <c r="C13" s="461" t="s">
        <v>16</v>
      </c>
      <c r="D13" s="456">
        <v>24</v>
      </c>
      <c r="E13" s="457">
        <v>32</v>
      </c>
      <c r="F13" s="457">
        <v>2</v>
      </c>
      <c r="G13" s="457">
        <v>0</v>
      </c>
      <c r="H13" s="457">
        <v>-54</v>
      </c>
      <c r="I13" s="458" t="s">
        <v>408</v>
      </c>
    </row>
    <row r="14" spans="1:9" ht="15.75" x14ac:dyDescent="0.25">
      <c r="A14" s="459">
        <v>3</v>
      </c>
      <c r="B14" s="455">
        <v>3</v>
      </c>
      <c r="C14" s="461" t="s">
        <v>17</v>
      </c>
      <c r="D14" s="456">
        <v>13</v>
      </c>
      <c r="E14" s="457">
        <v>7</v>
      </c>
      <c r="F14" s="457">
        <v>0</v>
      </c>
      <c r="G14" s="457">
        <v>0</v>
      </c>
      <c r="H14" s="457">
        <v>-20</v>
      </c>
      <c r="I14" s="453" t="s">
        <v>402</v>
      </c>
    </row>
    <row r="15" spans="1:9" ht="15.75" x14ac:dyDescent="0.25">
      <c r="A15" s="717">
        <v>4</v>
      </c>
      <c r="B15" s="727">
        <v>5</v>
      </c>
      <c r="C15" s="461" t="s">
        <v>69</v>
      </c>
      <c r="D15" s="456">
        <v>20</v>
      </c>
      <c r="E15" s="460">
        <v>9</v>
      </c>
      <c r="F15" s="451">
        <v>0</v>
      </c>
      <c r="G15" s="456">
        <v>0</v>
      </c>
      <c r="H15" s="456">
        <v>-29</v>
      </c>
      <c r="I15" s="457" t="s">
        <v>409</v>
      </c>
    </row>
    <row r="16" spans="1:9" ht="47.25" x14ac:dyDescent="0.25">
      <c r="A16" s="719"/>
      <c r="B16" s="728"/>
      <c r="C16" s="461" t="s">
        <v>376</v>
      </c>
      <c r="D16" s="456">
        <v>20</v>
      </c>
      <c r="E16" s="460">
        <v>6</v>
      </c>
      <c r="F16" s="451">
        <v>0</v>
      </c>
      <c r="G16" s="456">
        <v>0</v>
      </c>
      <c r="H16" s="456">
        <v>-26</v>
      </c>
      <c r="I16" s="457"/>
    </row>
    <row r="17" spans="1:9" ht="15.75" x14ac:dyDescent="0.25">
      <c r="A17" s="718"/>
      <c r="B17" s="729"/>
      <c r="C17" s="462" t="s">
        <v>47</v>
      </c>
      <c r="D17" s="451">
        <v>4</v>
      </c>
      <c r="E17" s="460">
        <v>64</v>
      </c>
      <c r="F17" s="451">
        <v>0</v>
      </c>
      <c r="G17" s="451">
        <v>0</v>
      </c>
      <c r="H17" s="451">
        <v>-68</v>
      </c>
      <c r="I17" s="453" t="s">
        <v>408</v>
      </c>
    </row>
    <row r="18" spans="1:9" ht="15.75" x14ac:dyDescent="0.25">
      <c r="A18" s="717">
        <v>5</v>
      </c>
      <c r="B18" s="727" t="s">
        <v>379</v>
      </c>
      <c r="C18" s="462" t="s">
        <v>219</v>
      </c>
      <c r="D18" s="463">
        <v>56</v>
      </c>
      <c r="E18" s="464">
        <v>33</v>
      </c>
      <c r="F18" s="451">
        <v>1</v>
      </c>
      <c r="G18" s="451">
        <v>0</v>
      </c>
      <c r="H18" s="451">
        <v>-88</v>
      </c>
      <c r="I18" s="452"/>
    </row>
    <row r="19" spans="1:9" ht="15.75" x14ac:dyDescent="0.25">
      <c r="A19" s="719"/>
      <c r="B19" s="728"/>
      <c r="C19" s="481" t="s">
        <v>252</v>
      </c>
      <c r="D19" s="463">
        <v>12</v>
      </c>
      <c r="E19" s="464">
        <v>4</v>
      </c>
      <c r="F19" s="451">
        <v>1</v>
      </c>
      <c r="G19" s="451">
        <v>2</v>
      </c>
      <c r="H19" s="451">
        <v>-15</v>
      </c>
      <c r="I19" s="452"/>
    </row>
    <row r="20" spans="1:9" ht="31.5" x14ac:dyDescent="0.25">
      <c r="A20" s="718"/>
      <c r="B20" s="729"/>
      <c r="C20" s="462" t="s">
        <v>19</v>
      </c>
      <c r="D20" s="463">
        <v>52</v>
      </c>
      <c r="E20" s="464">
        <v>41</v>
      </c>
      <c r="F20" s="465">
        <v>0</v>
      </c>
      <c r="G20" s="465">
        <v>0</v>
      </c>
      <c r="H20" s="465">
        <v>-93</v>
      </c>
      <c r="I20" s="452"/>
    </row>
    <row r="21" spans="1:9" ht="31.5" x14ac:dyDescent="0.25">
      <c r="A21" s="466">
        <v>6</v>
      </c>
      <c r="B21" s="467" t="s">
        <v>383</v>
      </c>
      <c r="C21" s="462" t="s">
        <v>21</v>
      </c>
      <c r="D21" s="451">
        <v>4</v>
      </c>
      <c r="E21" s="452">
        <v>35</v>
      </c>
      <c r="F21" s="457">
        <v>4</v>
      </c>
      <c r="G21" s="452">
        <v>0</v>
      </c>
      <c r="H21" s="452">
        <v>35</v>
      </c>
      <c r="I21" s="457"/>
    </row>
    <row r="22" spans="1:9" ht="15.75" x14ac:dyDescent="0.25">
      <c r="A22" s="717">
        <v>7</v>
      </c>
      <c r="B22" s="721">
        <v>26</v>
      </c>
      <c r="C22" s="462" t="s">
        <v>219</v>
      </c>
      <c r="D22" s="463">
        <v>36</v>
      </c>
      <c r="E22" s="464">
        <v>36</v>
      </c>
      <c r="F22" s="465">
        <v>2</v>
      </c>
      <c r="G22" s="468">
        <v>0</v>
      </c>
      <c r="H22" s="468">
        <v>-70</v>
      </c>
      <c r="I22" s="457" t="s">
        <v>390</v>
      </c>
    </row>
    <row r="23" spans="1:9" ht="15.75" x14ac:dyDescent="0.25">
      <c r="A23" s="718"/>
      <c r="B23" s="722"/>
      <c r="C23" s="481" t="s">
        <v>252</v>
      </c>
      <c r="D23" s="463">
        <v>35</v>
      </c>
      <c r="E23" s="464">
        <v>24</v>
      </c>
      <c r="F23" s="465">
        <v>0</v>
      </c>
      <c r="G23" s="468">
        <v>1</v>
      </c>
      <c r="H23" s="468">
        <v>-59</v>
      </c>
      <c r="I23" s="457"/>
    </row>
    <row r="24" spans="1:9" ht="15.75" x14ac:dyDescent="0.25">
      <c r="A24" s="717">
        <v>8</v>
      </c>
      <c r="B24" s="721">
        <v>40</v>
      </c>
      <c r="C24" s="469" t="s">
        <v>46</v>
      </c>
      <c r="D24" s="460">
        <v>19</v>
      </c>
      <c r="E24" s="460">
        <v>8</v>
      </c>
      <c r="F24" s="470">
        <v>8</v>
      </c>
      <c r="G24" s="470">
        <v>0</v>
      </c>
      <c r="H24" s="470">
        <v>-19</v>
      </c>
      <c r="I24" s="470"/>
    </row>
    <row r="25" spans="1:9" ht="15.75" x14ac:dyDescent="0.25">
      <c r="A25" s="719"/>
      <c r="B25" s="723"/>
      <c r="C25" s="469" t="s">
        <v>19</v>
      </c>
      <c r="D25" s="460">
        <v>12</v>
      </c>
      <c r="E25" s="460">
        <v>18</v>
      </c>
      <c r="F25" s="470">
        <v>0</v>
      </c>
      <c r="G25" s="470">
        <v>0</v>
      </c>
      <c r="H25" s="470">
        <v>-30</v>
      </c>
      <c r="I25" s="470"/>
    </row>
    <row r="26" spans="1:9" ht="15.75" x14ac:dyDescent="0.25">
      <c r="A26" s="466"/>
      <c r="B26" s="471"/>
      <c r="C26" s="469" t="s">
        <v>252</v>
      </c>
      <c r="D26" s="460">
        <v>2</v>
      </c>
      <c r="E26" s="460">
        <v>2</v>
      </c>
      <c r="F26" s="470">
        <v>0</v>
      </c>
      <c r="G26" s="470">
        <v>0</v>
      </c>
      <c r="H26" s="470">
        <v>-4</v>
      </c>
      <c r="I26" s="470"/>
    </row>
    <row r="27" spans="1:9" ht="15.75" x14ac:dyDescent="0.25">
      <c r="A27" s="455"/>
      <c r="B27" s="455"/>
      <c r="C27" s="472" t="s">
        <v>24</v>
      </c>
      <c r="D27" s="473">
        <v>213</v>
      </c>
      <c r="E27" s="474">
        <f>SUM(E6:E26)</f>
        <v>350</v>
      </c>
      <c r="F27" s="474">
        <v>18</v>
      </c>
      <c r="G27" s="474">
        <f>SUM(G6:G26)</f>
        <v>5</v>
      </c>
      <c r="H27" s="474">
        <f>SUM(H6:H26)</f>
        <v>-567</v>
      </c>
      <c r="I27" s="475"/>
    </row>
    <row r="28" spans="1:9" ht="15.75" x14ac:dyDescent="0.25">
      <c r="A28" s="730" t="s">
        <v>27</v>
      </c>
      <c r="B28" s="731"/>
      <c r="C28" s="731"/>
      <c r="D28" s="731"/>
      <c r="E28" s="731"/>
      <c r="F28" s="731"/>
      <c r="G28" s="731"/>
      <c r="H28" s="731"/>
      <c r="I28" s="732"/>
    </row>
    <row r="29" spans="1:9" ht="31.5" x14ac:dyDescent="0.25">
      <c r="A29" s="717">
        <v>1</v>
      </c>
      <c r="B29" s="720">
        <v>1</v>
      </c>
      <c r="C29" s="462" t="s">
        <v>197</v>
      </c>
      <c r="D29" s="453">
        <v>5</v>
      </c>
      <c r="E29" s="452">
        <v>7</v>
      </c>
      <c r="F29" s="452">
        <v>1</v>
      </c>
      <c r="G29" s="452">
        <v>6</v>
      </c>
      <c r="H29" s="452">
        <v>-11</v>
      </c>
      <c r="I29" s="453"/>
    </row>
    <row r="30" spans="1:9" ht="15.75" x14ac:dyDescent="0.25">
      <c r="A30" s="719"/>
      <c r="B30" s="720"/>
      <c r="C30" s="462" t="s">
        <v>28</v>
      </c>
      <c r="D30" s="453">
        <v>4</v>
      </c>
      <c r="E30" s="452">
        <v>5</v>
      </c>
      <c r="F30" s="452">
        <v>0</v>
      </c>
      <c r="G30" s="452">
        <v>2</v>
      </c>
      <c r="H30" s="452">
        <v>-9</v>
      </c>
      <c r="I30" s="453"/>
    </row>
    <row r="31" spans="1:9" ht="15.75" x14ac:dyDescent="0.25">
      <c r="A31" s="459">
        <v>2</v>
      </c>
      <c r="B31" s="455">
        <v>2</v>
      </c>
      <c r="C31" s="462" t="s">
        <v>242</v>
      </c>
      <c r="D31" s="453">
        <v>0</v>
      </c>
      <c r="E31" s="452">
        <v>1</v>
      </c>
      <c r="F31" s="452">
        <v>1</v>
      </c>
      <c r="G31" s="452">
        <v>0</v>
      </c>
      <c r="H31" s="452">
        <v>0</v>
      </c>
      <c r="I31" s="453"/>
    </row>
    <row r="32" spans="1:9" ht="31.5" x14ac:dyDescent="0.25">
      <c r="A32" s="453">
        <v>3</v>
      </c>
      <c r="B32" s="476">
        <v>5</v>
      </c>
      <c r="C32" s="462" t="s">
        <v>196</v>
      </c>
      <c r="D32" s="453">
        <v>1</v>
      </c>
      <c r="E32" s="452">
        <v>0</v>
      </c>
      <c r="F32" s="452">
        <v>0</v>
      </c>
      <c r="G32" s="452">
        <v>0</v>
      </c>
      <c r="H32" s="452">
        <v>-1</v>
      </c>
      <c r="I32" s="453"/>
    </row>
    <row r="33" spans="1:9" ht="15.75" x14ac:dyDescent="0.25">
      <c r="A33" s="717">
        <v>4</v>
      </c>
      <c r="B33" s="721">
        <v>17</v>
      </c>
      <c r="C33" s="462" t="s">
        <v>49</v>
      </c>
      <c r="D33" s="453">
        <v>0</v>
      </c>
      <c r="E33" s="452">
        <v>0</v>
      </c>
      <c r="F33" s="452">
        <v>0</v>
      </c>
      <c r="G33" s="452">
        <v>0</v>
      </c>
      <c r="H33" s="452">
        <v>0</v>
      </c>
      <c r="I33" s="453"/>
    </row>
    <row r="34" spans="1:9" ht="15.75" x14ac:dyDescent="0.25">
      <c r="A34" s="719"/>
      <c r="B34" s="723"/>
      <c r="C34" s="462" t="s">
        <v>351</v>
      </c>
      <c r="D34" s="453">
        <v>0</v>
      </c>
      <c r="E34" s="452">
        <v>2</v>
      </c>
      <c r="F34" s="452">
        <v>0</v>
      </c>
      <c r="G34" s="452">
        <v>0</v>
      </c>
      <c r="H34" s="452">
        <v>-2</v>
      </c>
      <c r="I34" s="453"/>
    </row>
    <row r="35" spans="1:9" ht="15.75" x14ac:dyDescent="0.25">
      <c r="A35" s="719"/>
      <c r="B35" s="723"/>
      <c r="C35" s="462" t="s">
        <v>330</v>
      </c>
      <c r="D35" s="453">
        <v>0</v>
      </c>
      <c r="E35" s="452">
        <v>3</v>
      </c>
      <c r="F35" s="452">
        <v>2</v>
      </c>
      <c r="G35" s="452">
        <v>0</v>
      </c>
      <c r="H35" s="452">
        <v>-1</v>
      </c>
      <c r="I35" s="453"/>
    </row>
    <row r="36" spans="1:9" ht="15.75" x14ac:dyDescent="0.25">
      <c r="A36" s="718"/>
      <c r="B36" s="722"/>
      <c r="C36" s="462" t="s">
        <v>392</v>
      </c>
      <c r="D36" s="453">
        <v>4</v>
      </c>
      <c r="E36" s="452">
        <v>6</v>
      </c>
      <c r="F36" s="452">
        <v>0</v>
      </c>
      <c r="G36" s="452">
        <v>1</v>
      </c>
      <c r="H36" s="452">
        <v>-10</v>
      </c>
      <c r="I36" s="453"/>
    </row>
    <row r="37" spans="1:9" ht="15.75" x14ac:dyDescent="0.25">
      <c r="A37" s="717">
        <v>5</v>
      </c>
      <c r="B37" s="721">
        <v>19</v>
      </c>
      <c r="C37" s="462" t="s">
        <v>330</v>
      </c>
      <c r="D37" s="453">
        <v>0</v>
      </c>
      <c r="E37" s="452">
        <v>1</v>
      </c>
      <c r="F37" s="452">
        <v>1</v>
      </c>
      <c r="G37" s="452">
        <v>0</v>
      </c>
      <c r="H37" s="452">
        <v>0</v>
      </c>
      <c r="I37" s="453"/>
    </row>
    <row r="38" spans="1:9" ht="31.5" x14ac:dyDescent="0.25">
      <c r="A38" s="719"/>
      <c r="B38" s="723"/>
      <c r="C38" s="462" t="s">
        <v>196</v>
      </c>
      <c r="D38" s="453">
        <v>0</v>
      </c>
      <c r="E38" s="452">
        <v>1</v>
      </c>
      <c r="F38" s="452">
        <v>0</v>
      </c>
      <c r="G38" s="452">
        <v>0</v>
      </c>
      <c r="H38" s="452">
        <v>-1</v>
      </c>
      <c r="I38" s="453"/>
    </row>
    <row r="39" spans="1:9" ht="31.5" x14ac:dyDescent="0.25">
      <c r="A39" s="718"/>
      <c r="B39" s="722"/>
      <c r="C39" s="477" t="s">
        <v>385</v>
      </c>
      <c r="D39" s="453">
        <v>0</v>
      </c>
      <c r="E39" s="452">
        <v>0</v>
      </c>
      <c r="F39" s="452">
        <v>0</v>
      </c>
      <c r="G39" s="452">
        <v>2</v>
      </c>
      <c r="H39" s="452">
        <v>2</v>
      </c>
      <c r="I39" s="465"/>
    </row>
    <row r="40" spans="1:9" ht="15.75" x14ac:dyDescent="0.25">
      <c r="A40" s="453">
        <v>6</v>
      </c>
      <c r="B40" s="476">
        <v>26</v>
      </c>
      <c r="C40" s="477" t="s">
        <v>330</v>
      </c>
      <c r="D40" s="478">
        <v>1</v>
      </c>
      <c r="E40" s="452">
        <v>2</v>
      </c>
      <c r="F40" s="452">
        <v>4</v>
      </c>
      <c r="G40" s="452">
        <v>0</v>
      </c>
      <c r="H40" s="452">
        <f>H41-1</f>
        <v>-1</v>
      </c>
      <c r="I40" s="465"/>
    </row>
    <row r="41" spans="1:9" ht="15.75" x14ac:dyDescent="0.25">
      <c r="A41" s="717">
        <v>7</v>
      </c>
      <c r="B41" s="721">
        <v>28</v>
      </c>
      <c r="C41" s="477" t="s">
        <v>28</v>
      </c>
      <c r="D41" s="478">
        <v>0</v>
      </c>
      <c r="E41" s="452">
        <v>0</v>
      </c>
      <c r="F41" s="452">
        <v>0</v>
      </c>
      <c r="G41" s="452">
        <v>0</v>
      </c>
      <c r="H41" s="452">
        <v>0</v>
      </c>
      <c r="I41" s="465"/>
    </row>
    <row r="42" spans="1:9" ht="15.75" x14ac:dyDescent="0.25">
      <c r="A42" s="719"/>
      <c r="B42" s="723"/>
      <c r="C42" s="477" t="s">
        <v>33</v>
      </c>
      <c r="D42" s="478">
        <v>2</v>
      </c>
      <c r="E42" s="452">
        <v>5</v>
      </c>
      <c r="F42" s="452">
        <v>0</v>
      </c>
      <c r="G42" s="452">
        <v>1</v>
      </c>
      <c r="H42" s="452">
        <v>-7</v>
      </c>
      <c r="I42" s="465"/>
    </row>
    <row r="43" spans="1:9" ht="15.75" x14ac:dyDescent="0.25">
      <c r="A43" s="718"/>
      <c r="B43" s="722"/>
      <c r="C43" s="477" t="s">
        <v>298</v>
      </c>
      <c r="D43" s="478">
        <v>1</v>
      </c>
      <c r="E43" s="452">
        <v>4</v>
      </c>
      <c r="F43" s="452">
        <v>1</v>
      </c>
      <c r="G43" s="452">
        <v>0</v>
      </c>
      <c r="H43" s="452">
        <v>-4</v>
      </c>
      <c r="I43" s="465"/>
    </row>
    <row r="44" spans="1:9" ht="15.75" x14ac:dyDescent="0.25">
      <c r="A44" s="453">
        <v>8</v>
      </c>
      <c r="B44" s="476">
        <v>40</v>
      </c>
      <c r="C44" s="477" t="s">
        <v>330</v>
      </c>
      <c r="D44" s="478">
        <v>0</v>
      </c>
      <c r="E44" s="452">
        <v>1</v>
      </c>
      <c r="F44" s="452">
        <v>0</v>
      </c>
      <c r="G44" s="452">
        <v>0</v>
      </c>
      <c r="H44" s="452">
        <v>-1</v>
      </c>
      <c r="I44" s="465"/>
    </row>
    <row r="45" spans="1:9" ht="33" customHeight="1" x14ac:dyDescent="0.25">
      <c r="A45" s="459">
        <v>9</v>
      </c>
      <c r="B45" s="721">
        <v>41</v>
      </c>
      <c r="C45" s="477" t="s">
        <v>410</v>
      </c>
      <c r="D45" s="478">
        <v>0</v>
      </c>
      <c r="E45" s="452">
        <v>2</v>
      </c>
      <c r="F45" s="452">
        <v>1</v>
      </c>
      <c r="G45" s="452">
        <v>0</v>
      </c>
      <c r="H45" s="452">
        <v>-1</v>
      </c>
      <c r="I45" s="465"/>
    </row>
    <row r="46" spans="1:9" ht="66.75" customHeight="1" x14ac:dyDescent="0.25">
      <c r="A46" s="458"/>
      <c r="B46" s="722"/>
      <c r="C46" s="477" t="s">
        <v>411</v>
      </c>
      <c r="D46" s="453">
        <v>0</v>
      </c>
      <c r="E46" s="452">
        <v>1</v>
      </c>
      <c r="F46" s="452">
        <v>1</v>
      </c>
      <c r="G46" s="452">
        <v>0</v>
      </c>
      <c r="H46" s="452">
        <v>0</v>
      </c>
      <c r="I46" s="465"/>
    </row>
    <row r="47" spans="1:9" ht="15.75" x14ac:dyDescent="0.25">
      <c r="A47" s="717">
        <v>10</v>
      </c>
      <c r="B47" s="721">
        <v>49</v>
      </c>
      <c r="C47" s="477" t="s">
        <v>221</v>
      </c>
      <c r="D47" s="478">
        <v>4</v>
      </c>
      <c r="E47" s="452">
        <v>0</v>
      </c>
      <c r="F47" s="452">
        <v>0</v>
      </c>
      <c r="G47" s="452">
        <v>0</v>
      </c>
      <c r="H47" s="452">
        <v>-4</v>
      </c>
      <c r="I47" s="465"/>
    </row>
    <row r="48" spans="1:9" ht="31.5" x14ac:dyDescent="0.25">
      <c r="A48" s="718"/>
      <c r="B48" s="722"/>
      <c r="C48" s="477" t="s">
        <v>277</v>
      </c>
      <c r="D48" s="478">
        <v>0</v>
      </c>
      <c r="E48" s="452">
        <v>1</v>
      </c>
      <c r="F48" s="452">
        <v>1</v>
      </c>
      <c r="G48" s="452">
        <v>0</v>
      </c>
      <c r="H48" s="452">
        <v>0</v>
      </c>
      <c r="I48" s="465"/>
    </row>
    <row r="49" spans="1:9" ht="15.75" x14ac:dyDescent="0.25">
      <c r="A49" s="466">
        <v>11</v>
      </c>
      <c r="B49" s="476">
        <v>50</v>
      </c>
      <c r="C49" s="477" t="s">
        <v>372</v>
      </c>
      <c r="D49" s="478">
        <v>0</v>
      </c>
      <c r="E49" s="452">
        <v>1</v>
      </c>
      <c r="F49" s="452">
        <v>1</v>
      </c>
      <c r="G49" s="452">
        <v>0</v>
      </c>
      <c r="H49" s="452">
        <v>0</v>
      </c>
      <c r="I49" s="465"/>
    </row>
    <row r="50" spans="1:9" ht="15.75" x14ac:dyDescent="0.25">
      <c r="A50" s="717">
        <v>12</v>
      </c>
      <c r="B50" s="720">
        <v>52</v>
      </c>
      <c r="C50" s="477" t="s">
        <v>200</v>
      </c>
      <c r="D50" s="478">
        <v>8</v>
      </c>
      <c r="E50" s="452">
        <v>12</v>
      </c>
      <c r="F50" s="452">
        <v>1</v>
      </c>
      <c r="G50" s="452">
        <v>0</v>
      </c>
      <c r="H50" s="452">
        <v>-19</v>
      </c>
      <c r="I50" s="465"/>
    </row>
    <row r="51" spans="1:9" ht="15.75" x14ac:dyDescent="0.25">
      <c r="A51" s="719"/>
      <c r="B51" s="720"/>
      <c r="C51" s="477" t="s">
        <v>384</v>
      </c>
      <c r="D51" s="478">
        <v>1</v>
      </c>
      <c r="E51" s="452">
        <v>7</v>
      </c>
      <c r="F51" s="452">
        <v>0</v>
      </c>
      <c r="G51" s="452">
        <v>2</v>
      </c>
      <c r="H51" s="452">
        <v>-8</v>
      </c>
      <c r="I51" s="465"/>
    </row>
    <row r="52" spans="1:9" ht="15.75" x14ac:dyDescent="0.25">
      <c r="A52" s="719"/>
      <c r="B52" s="720"/>
      <c r="C52" s="477" t="s">
        <v>140</v>
      </c>
      <c r="D52" s="478">
        <v>2</v>
      </c>
      <c r="E52" s="452">
        <v>0</v>
      </c>
      <c r="F52" s="452">
        <v>0</v>
      </c>
      <c r="G52" s="452">
        <v>0</v>
      </c>
      <c r="H52" s="452">
        <v>-2</v>
      </c>
      <c r="I52" s="465"/>
    </row>
    <row r="53" spans="1:9" ht="15.75" x14ac:dyDescent="0.25">
      <c r="A53" s="718"/>
      <c r="B53" s="720"/>
      <c r="C53" s="477" t="s">
        <v>396</v>
      </c>
      <c r="D53" s="478">
        <v>3</v>
      </c>
      <c r="E53" s="452">
        <v>0</v>
      </c>
      <c r="F53" s="452">
        <v>0</v>
      </c>
      <c r="G53" s="452">
        <v>0</v>
      </c>
      <c r="H53" s="452">
        <v>-3</v>
      </c>
      <c r="I53" s="465"/>
    </row>
    <row r="54" spans="1:9" ht="15.75" x14ac:dyDescent="0.25">
      <c r="A54" s="458">
        <v>13</v>
      </c>
      <c r="B54" s="455">
        <v>53</v>
      </c>
      <c r="C54" s="477" t="s">
        <v>184</v>
      </c>
      <c r="D54" s="478">
        <v>2</v>
      </c>
      <c r="E54" s="452">
        <v>0</v>
      </c>
      <c r="F54" s="452">
        <v>0</v>
      </c>
      <c r="G54" s="452">
        <v>0</v>
      </c>
      <c r="H54" s="452">
        <v>-2</v>
      </c>
      <c r="I54" s="465"/>
    </row>
    <row r="55" spans="1:9" ht="15.75" x14ac:dyDescent="0.25">
      <c r="A55" s="717">
        <v>14</v>
      </c>
      <c r="B55" s="721">
        <v>56</v>
      </c>
      <c r="C55" s="477" t="s">
        <v>184</v>
      </c>
      <c r="D55" s="478">
        <v>0</v>
      </c>
      <c r="E55" s="452">
        <v>1</v>
      </c>
      <c r="F55" s="452">
        <v>1</v>
      </c>
      <c r="G55" s="452">
        <v>0</v>
      </c>
      <c r="H55" s="452">
        <v>0</v>
      </c>
      <c r="I55" s="465"/>
    </row>
    <row r="56" spans="1:9" ht="15.75" x14ac:dyDescent="0.25">
      <c r="A56" s="718"/>
      <c r="B56" s="722"/>
      <c r="C56" s="477" t="s">
        <v>396</v>
      </c>
      <c r="D56" s="478">
        <v>0</v>
      </c>
      <c r="E56" s="452">
        <v>4</v>
      </c>
      <c r="F56" s="452">
        <v>2</v>
      </c>
      <c r="G56" s="452">
        <v>0</v>
      </c>
      <c r="H56" s="452">
        <v>-2</v>
      </c>
      <c r="I56" s="465"/>
    </row>
    <row r="57" spans="1:9" ht="53.25" customHeight="1" x14ac:dyDescent="0.25">
      <c r="A57" s="453">
        <v>15</v>
      </c>
      <c r="B57" s="455">
        <v>57</v>
      </c>
      <c r="C57" s="477" t="s">
        <v>412</v>
      </c>
      <c r="D57" s="478">
        <v>0</v>
      </c>
      <c r="E57" s="452">
        <v>3</v>
      </c>
      <c r="F57" s="452">
        <v>1</v>
      </c>
      <c r="G57" s="452">
        <v>0</v>
      </c>
      <c r="H57" s="452">
        <v>-2</v>
      </c>
      <c r="I57" s="465"/>
    </row>
    <row r="58" spans="1:9" ht="47.25" x14ac:dyDescent="0.25">
      <c r="A58" s="453">
        <v>16</v>
      </c>
      <c r="B58" s="455">
        <v>61</v>
      </c>
      <c r="C58" s="477" t="s">
        <v>375</v>
      </c>
      <c r="D58" s="478">
        <v>0</v>
      </c>
      <c r="E58" s="452">
        <v>1</v>
      </c>
      <c r="F58" s="452">
        <v>1</v>
      </c>
      <c r="G58" s="452">
        <v>0</v>
      </c>
      <c r="H58" s="452">
        <v>0</v>
      </c>
      <c r="I58" s="465"/>
    </row>
    <row r="59" spans="1:9" ht="15.75" x14ac:dyDescent="0.25">
      <c r="A59" s="453">
        <v>17</v>
      </c>
      <c r="B59" s="455">
        <v>64</v>
      </c>
      <c r="C59" s="477" t="s">
        <v>398</v>
      </c>
      <c r="D59" s="478">
        <v>6</v>
      </c>
      <c r="E59" s="452">
        <v>0</v>
      </c>
      <c r="F59" s="452">
        <v>0</v>
      </c>
      <c r="G59" s="452">
        <v>0</v>
      </c>
      <c r="H59" s="452">
        <v>-6</v>
      </c>
      <c r="I59" s="465"/>
    </row>
    <row r="60" spans="1:9" ht="31.5" x14ac:dyDescent="0.25">
      <c r="A60" s="453">
        <v>18</v>
      </c>
      <c r="B60" s="455">
        <v>65</v>
      </c>
      <c r="C60" s="477" t="s">
        <v>413</v>
      </c>
      <c r="D60" s="478">
        <v>0</v>
      </c>
      <c r="E60" s="452">
        <v>1</v>
      </c>
      <c r="F60" s="452">
        <v>1</v>
      </c>
      <c r="G60" s="452">
        <v>0</v>
      </c>
      <c r="H60" s="452">
        <v>0</v>
      </c>
      <c r="I60" s="465"/>
    </row>
    <row r="61" spans="1:9" ht="31.5" x14ac:dyDescent="0.25">
      <c r="A61" s="453">
        <v>19</v>
      </c>
      <c r="B61" s="455">
        <v>70</v>
      </c>
      <c r="C61" s="477" t="s">
        <v>414</v>
      </c>
      <c r="D61" s="478">
        <v>0</v>
      </c>
      <c r="E61" s="452">
        <v>1</v>
      </c>
      <c r="F61" s="452">
        <v>1</v>
      </c>
      <c r="G61" s="452">
        <v>0</v>
      </c>
      <c r="H61" s="452">
        <v>0</v>
      </c>
      <c r="I61" s="465"/>
    </row>
    <row r="62" spans="1:9" ht="15.75" x14ac:dyDescent="0.25">
      <c r="A62" s="453"/>
      <c r="B62" s="455"/>
      <c r="C62" s="472" t="s">
        <v>24</v>
      </c>
      <c r="D62" s="479">
        <v>44</v>
      </c>
      <c r="E62" s="474">
        <f>SUM(E29:E61)</f>
        <v>73</v>
      </c>
      <c r="F62" s="474">
        <f>SUM(F29:F61)</f>
        <v>22</v>
      </c>
      <c r="G62" s="474">
        <f>SUM(G29:G61)</f>
        <v>14</v>
      </c>
      <c r="H62" s="474">
        <f>SUM(H29:H61)</f>
        <v>-95</v>
      </c>
      <c r="I62" s="475"/>
    </row>
  </sheetData>
  <mergeCells count="36">
    <mergeCell ref="A1:I1"/>
    <mergeCell ref="A2:A4"/>
    <mergeCell ref="B2:B4"/>
    <mergeCell ref="C2:C4"/>
    <mergeCell ref="D2:D4"/>
    <mergeCell ref="E2:E4"/>
    <mergeCell ref="F2:F4"/>
    <mergeCell ref="G2:G4"/>
    <mergeCell ref="I2:I4"/>
    <mergeCell ref="A29:A30"/>
    <mergeCell ref="B29:B30"/>
    <mergeCell ref="A5:I5"/>
    <mergeCell ref="A6:A12"/>
    <mergeCell ref="B6:B12"/>
    <mergeCell ref="A15:A17"/>
    <mergeCell ref="B15:B17"/>
    <mergeCell ref="A18:A20"/>
    <mergeCell ref="B18:B20"/>
    <mergeCell ref="A22:A23"/>
    <mergeCell ref="B22:B23"/>
    <mergeCell ref="A24:A25"/>
    <mergeCell ref="B24:B25"/>
    <mergeCell ref="A28:I28"/>
    <mergeCell ref="A33:A36"/>
    <mergeCell ref="B33:B36"/>
    <mergeCell ref="A37:A39"/>
    <mergeCell ref="B37:B39"/>
    <mergeCell ref="A41:A43"/>
    <mergeCell ref="B41:B43"/>
    <mergeCell ref="A55:A56"/>
    <mergeCell ref="A50:A53"/>
    <mergeCell ref="B50:B53"/>
    <mergeCell ref="B45:B46"/>
    <mergeCell ref="B47:B48"/>
    <mergeCell ref="A47:A48"/>
    <mergeCell ref="B55:B56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opLeftCell="A31" workbookViewId="0">
      <selection activeCell="D61" sqref="D61"/>
    </sheetView>
  </sheetViews>
  <sheetFormatPr defaultRowHeight="15" x14ac:dyDescent="0.25"/>
  <cols>
    <col min="1" max="1" width="5.42578125" customWidth="1"/>
    <col min="2" max="2" width="5" customWidth="1"/>
    <col min="3" max="3" width="29.28515625" customWidth="1"/>
    <col min="4" max="4" width="16.28515625" customWidth="1"/>
    <col min="5" max="5" width="21.85546875" customWidth="1"/>
    <col min="6" max="6" width="9" customWidth="1"/>
    <col min="7" max="7" width="17.28515625" customWidth="1"/>
    <col min="8" max="8" width="13.85546875" customWidth="1"/>
    <col min="9" max="9" width="27.28515625" customWidth="1"/>
  </cols>
  <sheetData>
    <row r="1" spans="1:9" ht="31.5" customHeight="1" x14ac:dyDescent="0.25">
      <c r="A1" s="746" t="s">
        <v>417</v>
      </c>
      <c r="B1" s="746"/>
      <c r="C1" s="746"/>
      <c r="D1" s="746"/>
      <c r="E1" s="746"/>
      <c r="F1" s="746"/>
      <c r="G1" s="746"/>
      <c r="H1" s="746"/>
      <c r="I1" s="746"/>
    </row>
    <row r="2" spans="1:9" ht="48.75" customHeight="1" x14ac:dyDescent="0.25">
      <c r="A2" s="747" t="s">
        <v>6</v>
      </c>
      <c r="B2" s="747" t="s">
        <v>7</v>
      </c>
      <c r="C2" s="747" t="s">
        <v>8</v>
      </c>
      <c r="D2" s="749" t="s">
        <v>416</v>
      </c>
      <c r="E2" s="751" t="s">
        <v>296</v>
      </c>
      <c r="F2" s="751" t="s">
        <v>10</v>
      </c>
      <c r="G2" s="751" t="s">
        <v>11</v>
      </c>
      <c r="H2" s="502" t="s">
        <v>386</v>
      </c>
      <c r="I2" s="747" t="s">
        <v>12</v>
      </c>
    </row>
    <row r="3" spans="1:9" ht="15.75" hidden="1" customHeight="1" x14ac:dyDescent="0.25">
      <c r="A3" s="748"/>
      <c r="B3" s="748"/>
      <c r="C3" s="748"/>
      <c r="D3" s="750"/>
      <c r="E3" s="752"/>
      <c r="F3" s="752"/>
      <c r="G3" s="752"/>
      <c r="H3" s="503"/>
      <c r="I3" s="748"/>
    </row>
    <row r="4" spans="1:9" ht="27" customHeight="1" x14ac:dyDescent="0.25">
      <c r="A4" s="743" t="s">
        <v>300</v>
      </c>
      <c r="B4" s="744"/>
      <c r="C4" s="744"/>
      <c r="D4" s="744"/>
      <c r="E4" s="744"/>
      <c r="F4" s="744"/>
      <c r="G4" s="744"/>
      <c r="H4" s="744"/>
      <c r="I4" s="745"/>
    </row>
    <row r="5" spans="1:9" ht="15.75" x14ac:dyDescent="0.25">
      <c r="A5" s="719">
        <v>1</v>
      </c>
      <c r="B5" s="719">
        <v>1</v>
      </c>
      <c r="C5" s="450" t="s">
        <v>288</v>
      </c>
      <c r="D5" s="453">
        <v>3</v>
      </c>
      <c r="E5" s="452">
        <v>4</v>
      </c>
      <c r="F5" s="453">
        <v>1</v>
      </c>
      <c r="G5" s="453">
        <v>0</v>
      </c>
      <c r="H5" s="453">
        <f t="shared" ref="H5:H25" si="0">F5-(D5+E5)</f>
        <v>-6</v>
      </c>
      <c r="I5" s="453" t="s">
        <v>402</v>
      </c>
    </row>
    <row r="6" spans="1:9" ht="15.75" x14ac:dyDescent="0.25">
      <c r="A6" s="719"/>
      <c r="B6" s="719"/>
      <c r="C6" s="450" t="s">
        <v>17</v>
      </c>
      <c r="D6" s="453">
        <v>1</v>
      </c>
      <c r="E6" s="452">
        <v>2</v>
      </c>
      <c r="F6" s="453">
        <v>0</v>
      </c>
      <c r="G6" s="453">
        <v>0</v>
      </c>
      <c r="H6" s="453">
        <f t="shared" si="0"/>
        <v>-3</v>
      </c>
      <c r="I6" s="453"/>
    </row>
    <row r="7" spans="1:9" ht="15.75" x14ac:dyDescent="0.25">
      <c r="A7" s="719"/>
      <c r="B7" s="719"/>
      <c r="C7" s="450" t="s">
        <v>217</v>
      </c>
      <c r="D7" s="453">
        <v>1</v>
      </c>
      <c r="E7" s="452">
        <v>0</v>
      </c>
      <c r="F7" s="453">
        <v>0</v>
      </c>
      <c r="G7" s="453">
        <v>0</v>
      </c>
      <c r="H7" s="453">
        <f t="shared" si="0"/>
        <v>-1</v>
      </c>
      <c r="I7" s="454"/>
    </row>
    <row r="8" spans="1:9" ht="15.75" x14ac:dyDescent="0.25">
      <c r="A8" s="719"/>
      <c r="B8" s="719"/>
      <c r="C8" s="450" t="s">
        <v>204</v>
      </c>
      <c r="D8" s="453">
        <v>1</v>
      </c>
      <c r="E8" s="452">
        <v>16</v>
      </c>
      <c r="F8" s="453">
        <v>0</v>
      </c>
      <c r="G8" s="453">
        <v>1</v>
      </c>
      <c r="H8" s="453">
        <f t="shared" si="0"/>
        <v>-17</v>
      </c>
      <c r="I8" s="453" t="s">
        <v>402</v>
      </c>
    </row>
    <row r="9" spans="1:9" ht="15.75" x14ac:dyDescent="0.25">
      <c r="A9" s="719"/>
      <c r="B9" s="719"/>
      <c r="C9" s="450" t="s">
        <v>216</v>
      </c>
      <c r="D9" s="453">
        <v>1</v>
      </c>
      <c r="E9" s="452">
        <v>3</v>
      </c>
      <c r="F9" s="453">
        <v>0</v>
      </c>
      <c r="G9" s="453">
        <v>0</v>
      </c>
      <c r="H9" s="453">
        <f t="shared" si="0"/>
        <v>-4</v>
      </c>
      <c r="I9" s="453" t="s">
        <v>402</v>
      </c>
    </row>
    <row r="10" spans="1:9" ht="15.75" x14ac:dyDescent="0.25">
      <c r="A10" s="719"/>
      <c r="B10" s="719"/>
      <c r="C10" s="450" t="s">
        <v>401</v>
      </c>
      <c r="D10" s="453">
        <v>1</v>
      </c>
      <c r="E10" s="452">
        <v>2</v>
      </c>
      <c r="F10" s="453">
        <v>0</v>
      </c>
      <c r="G10" s="453">
        <v>0</v>
      </c>
      <c r="H10" s="453">
        <f t="shared" si="0"/>
        <v>-3</v>
      </c>
      <c r="I10" s="453" t="s">
        <v>402</v>
      </c>
    </row>
    <row r="11" spans="1:9" ht="31.5" x14ac:dyDescent="0.25">
      <c r="A11" s="719"/>
      <c r="B11" s="719"/>
      <c r="C11" s="450" t="s">
        <v>19</v>
      </c>
      <c r="D11" s="452">
        <v>10</v>
      </c>
      <c r="E11" s="452">
        <v>2</v>
      </c>
      <c r="F11" s="452">
        <v>0</v>
      </c>
      <c r="G11" s="452">
        <v>0</v>
      </c>
      <c r="H11" s="453">
        <f t="shared" si="0"/>
        <v>-12</v>
      </c>
      <c r="I11" s="453" t="s">
        <v>388</v>
      </c>
    </row>
    <row r="12" spans="1:9" ht="15.75" x14ac:dyDescent="0.25">
      <c r="A12" s="453">
        <v>2</v>
      </c>
      <c r="B12" s="485">
        <v>2</v>
      </c>
      <c r="C12" s="461" t="s">
        <v>16</v>
      </c>
      <c r="D12" s="457">
        <v>31</v>
      </c>
      <c r="E12" s="457">
        <v>5</v>
      </c>
      <c r="F12" s="457">
        <v>2</v>
      </c>
      <c r="G12" s="457">
        <v>0</v>
      </c>
      <c r="H12" s="453">
        <f t="shared" si="0"/>
        <v>-34</v>
      </c>
      <c r="I12" s="483" t="s">
        <v>418</v>
      </c>
    </row>
    <row r="13" spans="1:9" ht="15.75" x14ac:dyDescent="0.25">
      <c r="A13" s="482">
        <v>3</v>
      </c>
      <c r="B13" s="485">
        <v>3</v>
      </c>
      <c r="C13" s="461" t="s">
        <v>17</v>
      </c>
      <c r="D13" s="457">
        <v>16</v>
      </c>
      <c r="E13" s="457">
        <v>0</v>
      </c>
      <c r="F13" s="457">
        <v>0</v>
      </c>
      <c r="G13" s="457">
        <v>0</v>
      </c>
      <c r="H13" s="453">
        <f t="shared" si="0"/>
        <v>-16</v>
      </c>
      <c r="I13" s="453" t="s">
        <v>402</v>
      </c>
    </row>
    <row r="14" spans="1:9" ht="15.75" x14ac:dyDescent="0.25">
      <c r="A14" s="717">
        <v>4</v>
      </c>
      <c r="B14" s="727">
        <v>5</v>
      </c>
      <c r="C14" s="461" t="s">
        <v>69</v>
      </c>
      <c r="D14" s="456">
        <v>20</v>
      </c>
      <c r="E14" s="460">
        <v>0</v>
      </c>
      <c r="F14" s="451">
        <v>0</v>
      </c>
      <c r="G14" s="456">
        <v>0</v>
      </c>
      <c r="H14" s="453">
        <f t="shared" si="0"/>
        <v>-20</v>
      </c>
      <c r="I14" s="457"/>
    </row>
    <row r="15" spans="1:9" ht="31.5" x14ac:dyDescent="0.25">
      <c r="A15" s="719"/>
      <c r="B15" s="728"/>
      <c r="C15" s="461" t="s">
        <v>376</v>
      </c>
      <c r="D15" s="456">
        <v>20</v>
      </c>
      <c r="E15" s="460">
        <v>6</v>
      </c>
      <c r="F15" s="451">
        <v>0</v>
      </c>
      <c r="G15" s="456">
        <v>0</v>
      </c>
      <c r="H15" s="453">
        <f t="shared" si="0"/>
        <v>-26</v>
      </c>
      <c r="I15" s="457"/>
    </row>
    <row r="16" spans="1:9" ht="15.75" x14ac:dyDescent="0.25">
      <c r="A16" s="718"/>
      <c r="B16" s="729"/>
      <c r="C16" s="462" t="s">
        <v>47</v>
      </c>
      <c r="D16" s="451">
        <v>4</v>
      </c>
      <c r="E16" s="460">
        <v>15</v>
      </c>
      <c r="F16" s="451">
        <v>0</v>
      </c>
      <c r="G16" s="451">
        <v>2</v>
      </c>
      <c r="H16" s="453">
        <f t="shared" si="0"/>
        <v>-19</v>
      </c>
      <c r="I16" s="453" t="s">
        <v>389</v>
      </c>
    </row>
    <row r="17" spans="1:9" ht="15.75" x14ac:dyDescent="0.25">
      <c r="A17" s="717">
        <v>5</v>
      </c>
      <c r="B17" s="727" t="s">
        <v>379</v>
      </c>
      <c r="C17" s="462" t="s">
        <v>219</v>
      </c>
      <c r="D17" s="451">
        <v>56</v>
      </c>
      <c r="E17" s="464">
        <v>11</v>
      </c>
      <c r="F17" s="451">
        <v>1</v>
      </c>
      <c r="G17" s="451">
        <v>1</v>
      </c>
      <c r="H17" s="453">
        <f t="shared" si="0"/>
        <v>-66</v>
      </c>
      <c r="I17" s="452"/>
    </row>
    <row r="18" spans="1:9" ht="15.75" x14ac:dyDescent="0.25">
      <c r="A18" s="719"/>
      <c r="B18" s="728"/>
      <c r="C18" s="462" t="s">
        <v>252</v>
      </c>
      <c r="D18" s="451">
        <v>11</v>
      </c>
      <c r="E18" s="464">
        <v>4</v>
      </c>
      <c r="F18" s="451">
        <v>2</v>
      </c>
      <c r="G18" s="451">
        <v>0</v>
      </c>
      <c r="H18" s="453">
        <f t="shared" si="0"/>
        <v>-13</v>
      </c>
      <c r="I18" s="452"/>
    </row>
    <row r="19" spans="1:9" ht="31.5" x14ac:dyDescent="0.25">
      <c r="A19" s="718"/>
      <c r="B19" s="729"/>
      <c r="C19" s="462" t="s">
        <v>19</v>
      </c>
      <c r="D19" s="465">
        <v>52</v>
      </c>
      <c r="E19" s="464">
        <v>10</v>
      </c>
      <c r="F19" s="465">
        <v>0</v>
      </c>
      <c r="G19" s="465">
        <v>0</v>
      </c>
      <c r="H19" s="453">
        <f t="shared" si="0"/>
        <v>-62</v>
      </c>
      <c r="I19" s="452"/>
    </row>
    <row r="20" spans="1:9" ht="31.5" x14ac:dyDescent="0.25">
      <c r="A20" s="484">
        <v>6</v>
      </c>
      <c r="B20" s="489" t="s">
        <v>383</v>
      </c>
      <c r="C20" s="462" t="s">
        <v>21</v>
      </c>
      <c r="D20" s="452">
        <v>4</v>
      </c>
      <c r="E20" s="452">
        <v>35</v>
      </c>
      <c r="F20" s="457">
        <v>6</v>
      </c>
      <c r="G20" s="452">
        <v>1</v>
      </c>
      <c r="H20" s="453">
        <f t="shared" si="0"/>
        <v>-33</v>
      </c>
      <c r="I20" s="457"/>
    </row>
    <row r="21" spans="1:9" ht="16.5" customHeight="1" x14ac:dyDescent="0.25">
      <c r="A21" s="717">
        <v>7</v>
      </c>
      <c r="B21" s="721">
        <v>26</v>
      </c>
      <c r="C21" s="462" t="s">
        <v>219</v>
      </c>
      <c r="D21" s="468">
        <v>36</v>
      </c>
      <c r="E21" s="464">
        <v>15</v>
      </c>
      <c r="F21" s="465">
        <v>2</v>
      </c>
      <c r="G21" s="468">
        <v>0</v>
      </c>
      <c r="H21" s="453">
        <f t="shared" si="0"/>
        <v>-49</v>
      </c>
      <c r="I21" s="457" t="s">
        <v>390</v>
      </c>
    </row>
    <row r="22" spans="1:9" ht="15.75" x14ac:dyDescent="0.25">
      <c r="A22" s="718"/>
      <c r="B22" s="722"/>
      <c r="C22" s="462" t="s">
        <v>252</v>
      </c>
      <c r="D22" s="468">
        <v>35</v>
      </c>
      <c r="E22" s="464">
        <v>20</v>
      </c>
      <c r="F22" s="465">
        <v>0</v>
      </c>
      <c r="G22" s="468">
        <v>3</v>
      </c>
      <c r="H22" s="453">
        <f t="shared" si="0"/>
        <v>-55</v>
      </c>
      <c r="I22" s="457"/>
    </row>
    <row r="23" spans="1:9" ht="15.75" x14ac:dyDescent="0.25">
      <c r="A23" s="717">
        <v>8</v>
      </c>
      <c r="B23" s="721">
        <v>40</v>
      </c>
      <c r="C23" s="469" t="s">
        <v>46</v>
      </c>
      <c r="D23" s="470">
        <v>19</v>
      </c>
      <c r="E23" s="460">
        <v>10</v>
      </c>
      <c r="F23" s="470">
        <v>7</v>
      </c>
      <c r="G23" s="470">
        <v>0</v>
      </c>
      <c r="H23" s="453">
        <f t="shared" si="0"/>
        <v>-22</v>
      </c>
      <c r="I23" s="470"/>
    </row>
    <row r="24" spans="1:9" ht="15.75" x14ac:dyDescent="0.25">
      <c r="A24" s="719"/>
      <c r="B24" s="723"/>
      <c r="C24" s="469" t="s">
        <v>19</v>
      </c>
      <c r="D24" s="470">
        <v>12</v>
      </c>
      <c r="E24" s="460">
        <v>10</v>
      </c>
      <c r="F24" s="470">
        <v>0</v>
      </c>
      <c r="G24" s="470">
        <v>0</v>
      </c>
      <c r="H24" s="453">
        <f t="shared" si="0"/>
        <v>-22</v>
      </c>
      <c r="I24" s="470"/>
    </row>
    <row r="25" spans="1:9" ht="15.75" x14ac:dyDescent="0.25">
      <c r="A25" s="484"/>
      <c r="B25" s="488"/>
      <c r="C25" s="469" t="s">
        <v>252</v>
      </c>
      <c r="D25" s="470">
        <v>2</v>
      </c>
      <c r="E25" s="460">
        <v>2</v>
      </c>
      <c r="F25" s="470">
        <v>0</v>
      </c>
      <c r="G25" s="470">
        <v>1</v>
      </c>
      <c r="H25" s="453">
        <f t="shared" si="0"/>
        <v>-4</v>
      </c>
      <c r="I25" s="470"/>
    </row>
    <row r="26" spans="1:9" ht="15.75" x14ac:dyDescent="0.25">
      <c r="A26" s="756" t="s">
        <v>420</v>
      </c>
      <c r="B26" s="757"/>
      <c r="C26" s="758"/>
      <c r="D26" s="506">
        <v>336</v>
      </c>
      <c r="E26" s="504">
        <f>SUM(E5:E25)</f>
        <v>172</v>
      </c>
      <c r="F26" s="504">
        <v>21</v>
      </c>
      <c r="G26" s="504">
        <f>SUM(G5:G25)</f>
        <v>9</v>
      </c>
      <c r="H26" s="504">
        <f>SUM(H5:H25)</f>
        <v>-487</v>
      </c>
      <c r="I26" s="507"/>
    </row>
    <row r="27" spans="1:9" ht="31.5" customHeight="1" x14ac:dyDescent="0.25">
      <c r="A27" s="759" t="s">
        <v>27</v>
      </c>
      <c r="B27" s="760"/>
      <c r="C27" s="760"/>
      <c r="D27" s="760"/>
      <c r="E27" s="760"/>
      <c r="F27" s="760"/>
      <c r="G27" s="760"/>
      <c r="H27" s="760"/>
      <c r="I27" s="761"/>
    </row>
    <row r="28" spans="1:9" ht="33.75" customHeight="1" x14ac:dyDescent="0.25">
      <c r="A28" s="717">
        <v>1</v>
      </c>
      <c r="B28" s="720">
        <v>1</v>
      </c>
      <c r="C28" s="462" t="s">
        <v>197</v>
      </c>
      <c r="D28" s="452">
        <v>5</v>
      </c>
      <c r="E28" s="452">
        <v>7</v>
      </c>
      <c r="F28" s="452">
        <v>4</v>
      </c>
      <c r="G28" s="452">
        <v>2</v>
      </c>
      <c r="H28" s="452">
        <f>F28-(D28+E28)</f>
        <v>-8</v>
      </c>
      <c r="I28" s="453"/>
    </row>
    <row r="29" spans="1:9" ht="15.75" x14ac:dyDescent="0.25">
      <c r="A29" s="719"/>
      <c r="B29" s="720"/>
      <c r="C29" s="462" t="s">
        <v>28</v>
      </c>
      <c r="D29" s="452">
        <v>4</v>
      </c>
      <c r="E29" s="452">
        <v>5</v>
      </c>
      <c r="F29" s="452">
        <v>1</v>
      </c>
      <c r="G29" s="452">
        <v>4</v>
      </c>
      <c r="H29" s="452">
        <f>F29-(D29+E29)</f>
        <v>-8</v>
      </c>
      <c r="I29" s="453"/>
    </row>
    <row r="30" spans="1:9" ht="15.75" x14ac:dyDescent="0.25">
      <c r="A30" s="482">
        <v>2</v>
      </c>
      <c r="B30" s="485">
        <v>2</v>
      </c>
      <c r="C30" s="462" t="s">
        <v>242</v>
      </c>
      <c r="D30" s="452">
        <v>0</v>
      </c>
      <c r="E30" s="452">
        <v>1</v>
      </c>
      <c r="F30" s="452">
        <v>1</v>
      </c>
      <c r="G30" s="452">
        <v>0</v>
      </c>
      <c r="H30" s="452">
        <f t="shared" ref="H30:H62" si="1">F30-(D30+E30)</f>
        <v>0</v>
      </c>
      <c r="I30" s="453"/>
    </row>
    <row r="31" spans="1:9" ht="40.5" customHeight="1" x14ac:dyDescent="0.25">
      <c r="A31" s="453">
        <v>3</v>
      </c>
      <c r="B31" s="487">
        <v>5</v>
      </c>
      <c r="C31" s="462" t="s">
        <v>196</v>
      </c>
      <c r="D31" s="452">
        <v>1</v>
      </c>
      <c r="E31" s="452">
        <v>0</v>
      </c>
      <c r="F31" s="452">
        <v>1</v>
      </c>
      <c r="G31" s="452">
        <v>0</v>
      </c>
      <c r="H31" s="452">
        <f t="shared" si="1"/>
        <v>0</v>
      </c>
      <c r="I31" s="453"/>
    </row>
    <row r="32" spans="1:9" ht="15.75" x14ac:dyDescent="0.25">
      <c r="A32" s="717">
        <v>4</v>
      </c>
      <c r="B32" s="721">
        <v>17</v>
      </c>
      <c r="C32" s="462" t="s">
        <v>49</v>
      </c>
      <c r="D32" s="452">
        <v>0</v>
      </c>
      <c r="E32" s="452">
        <v>0</v>
      </c>
      <c r="F32" s="452">
        <v>0</v>
      </c>
      <c r="G32" s="452">
        <v>0</v>
      </c>
      <c r="H32" s="452">
        <f t="shared" si="1"/>
        <v>0</v>
      </c>
      <c r="I32" s="453"/>
    </row>
    <row r="33" spans="1:9" ht="15.75" x14ac:dyDescent="0.25">
      <c r="A33" s="719"/>
      <c r="B33" s="723"/>
      <c r="C33" s="462" t="s">
        <v>351</v>
      </c>
      <c r="D33" s="452">
        <v>0</v>
      </c>
      <c r="E33" s="452">
        <v>2</v>
      </c>
      <c r="F33" s="452">
        <v>0</v>
      </c>
      <c r="G33" s="452">
        <v>0</v>
      </c>
      <c r="H33" s="452">
        <f t="shared" si="1"/>
        <v>-2</v>
      </c>
      <c r="I33" s="453"/>
    </row>
    <row r="34" spans="1:9" ht="15.75" x14ac:dyDescent="0.25">
      <c r="A34" s="719"/>
      <c r="B34" s="723"/>
      <c r="C34" s="462" t="s">
        <v>330</v>
      </c>
      <c r="D34" s="452">
        <v>0</v>
      </c>
      <c r="E34" s="452">
        <v>3</v>
      </c>
      <c r="F34" s="452">
        <v>2</v>
      </c>
      <c r="G34" s="452">
        <v>0</v>
      </c>
      <c r="H34" s="452">
        <f t="shared" si="1"/>
        <v>-1</v>
      </c>
      <c r="I34" s="453"/>
    </row>
    <row r="35" spans="1:9" ht="15.75" x14ac:dyDescent="0.25">
      <c r="A35" s="718"/>
      <c r="B35" s="722"/>
      <c r="C35" s="462" t="s">
        <v>392</v>
      </c>
      <c r="D35" s="452">
        <v>4</v>
      </c>
      <c r="E35" s="452">
        <v>6</v>
      </c>
      <c r="F35" s="452">
        <v>0</v>
      </c>
      <c r="G35" s="452">
        <v>1</v>
      </c>
      <c r="H35" s="452">
        <f t="shared" si="1"/>
        <v>-10</v>
      </c>
      <c r="I35" s="453"/>
    </row>
    <row r="36" spans="1:9" ht="15.75" x14ac:dyDescent="0.25">
      <c r="A36" s="717">
        <v>5</v>
      </c>
      <c r="B36" s="721">
        <v>19</v>
      </c>
      <c r="C36" s="462" t="s">
        <v>330</v>
      </c>
      <c r="D36" s="452">
        <v>0</v>
      </c>
      <c r="E36" s="452">
        <v>1</v>
      </c>
      <c r="F36" s="452">
        <v>1</v>
      </c>
      <c r="G36" s="452">
        <v>0</v>
      </c>
      <c r="H36" s="452">
        <f t="shared" si="1"/>
        <v>0</v>
      </c>
      <c r="I36" s="453"/>
    </row>
    <row r="37" spans="1:9" ht="31.5" x14ac:dyDescent="0.25">
      <c r="A37" s="719"/>
      <c r="B37" s="723"/>
      <c r="C37" s="462" t="s">
        <v>196</v>
      </c>
      <c r="D37" s="452">
        <v>0</v>
      </c>
      <c r="E37" s="452">
        <v>1</v>
      </c>
      <c r="F37" s="452">
        <v>0</v>
      </c>
      <c r="G37" s="452">
        <v>0</v>
      </c>
      <c r="H37" s="452">
        <f t="shared" si="1"/>
        <v>-1</v>
      </c>
      <c r="I37" s="453"/>
    </row>
    <row r="38" spans="1:9" ht="23.25" customHeight="1" x14ac:dyDescent="0.25">
      <c r="A38" s="718"/>
      <c r="B38" s="722"/>
      <c r="C38" s="477" t="s">
        <v>419</v>
      </c>
      <c r="D38" s="452">
        <v>0</v>
      </c>
      <c r="E38" s="452">
        <v>0</v>
      </c>
      <c r="F38" s="452">
        <v>1</v>
      </c>
      <c r="G38" s="452">
        <v>1</v>
      </c>
      <c r="H38" s="452">
        <f t="shared" si="1"/>
        <v>1</v>
      </c>
      <c r="I38" s="465"/>
    </row>
    <row r="39" spans="1:9" ht="15.75" x14ac:dyDescent="0.25">
      <c r="A39" s="453">
        <v>6</v>
      </c>
      <c r="B39" s="487">
        <v>26</v>
      </c>
      <c r="C39" s="477" t="s">
        <v>330</v>
      </c>
      <c r="D39" s="452">
        <v>1</v>
      </c>
      <c r="E39" s="452">
        <v>2</v>
      </c>
      <c r="F39" s="452">
        <v>4</v>
      </c>
      <c r="G39" s="452">
        <v>0</v>
      </c>
      <c r="H39" s="452">
        <f t="shared" si="1"/>
        <v>1</v>
      </c>
      <c r="I39" s="465"/>
    </row>
    <row r="40" spans="1:9" ht="15.75" x14ac:dyDescent="0.25">
      <c r="A40" s="717">
        <v>7</v>
      </c>
      <c r="B40" s="721">
        <v>28</v>
      </c>
      <c r="C40" s="477" t="s">
        <v>28</v>
      </c>
      <c r="D40" s="452">
        <v>0</v>
      </c>
      <c r="E40" s="452">
        <v>0</v>
      </c>
      <c r="F40" s="452">
        <v>0</v>
      </c>
      <c r="G40" s="452">
        <v>0</v>
      </c>
      <c r="H40" s="452">
        <f t="shared" si="1"/>
        <v>0</v>
      </c>
      <c r="I40" s="465"/>
    </row>
    <row r="41" spans="1:9" ht="15.75" x14ac:dyDescent="0.25">
      <c r="A41" s="719"/>
      <c r="B41" s="723"/>
      <c r="C41" s="477" t="s">
        <v>33</v>
      </c>
      <c r="D41" s="452">
        <v>2</v>
      </c>
      <c r="E41" s="452">
        <v>5</v>
      </c>
      <c r="F41" s="452">
        <v>1</v>
      </c>
      <c r="G41" s="452">
        <v>0</v>
      </c>
      <c r="H41" s="452">
        <f t="shared" si="1"/>
        <v>-6</v>
      </c>
      <c r="I41" s="465"/>
    </row>
    <row r="42" spans="1:9" ht="15.75" x14ac:dyDescent="0.25">
      <c r="A42" s="718"/>
      <c r="B42" s="722"/>
      <c r="C42" s="477" t="s">
        <v>298</v>
      </c>
      <c r="D42" s="452">
        <v>1</v>
      </c>
      <c r="E42" s="452">
        <v>4</v>
      </c>
      <c r="F42" s="452">
        <v>1</v>
      </c>
      <c r="G42" s="452">
        <v>0</v>
      </c>
      <c r="H42" s="452">
        <f t="shared" si="1"/>
        <v>-4</v>
      </c>
      <c r="I42" s="465"/>
    </row>
    <row r="43" spans="1:9" ht="15.75" x14ac:dyDescent="0.25">
      <c r="A43" s="453">
        <v>8</v>
      </c>
      <c r="B43" s="487">
        <v>40</v>
      </c>
      <c r="C43" s="477" t="s">
        <v>330</v>
      </c>
      <c r="D43" s="452">
        <v>0</v>
      </c>
      <c r="E43" s="452">
        <v>1</v>
      </c>
      <c r="F43" s="452">
        <v>0</v>
      </c>
      <c r="G43" s="452">
        <v>0</v>
      </c>
      <c r="H43" s="452">
        <f t="shared" si="1"/>
        <v>-1</v>
      </c>
      <c r="I43" s="465"/>
    </row>
    <row r="44" spans="1:9" ht="31.5" x14ac:dyDescent="0.25">
      <c r="A44" s="453">
        <v>9</v>
      </c>
      <c r="B44" s="721">
        <v>41</v>
      </c>
      <c r="C44" s="477" t="s">
        <v>410</v>
      </c>
      <c r="D44" s="452">
        <v>0</v>
      </c>
      <c r="E44" s="452">
        <v>2</v>
      </c>
      <c r="F44" s="452">
        <v>1</v>
      </c>
      <c r="G44" s="452">
        <v>0</v>
      </c>
      <c r="H44" s="452">
        <f t="shared" si="1"/>
        <v>-1</v>
      </c>
      <c r="I44" s="465"/>
    </row>
    <row r="45" spans="1:9" ht="53.25" customHeight="1" x14ac:dyDescent="0.25">
      <c r="A45" s="453">
        <v>10</v>
      </c>
      <c r="B45" s="722"/>
      <c r="C45" s="477" t="s">
        <v>411</v>
      </c>
      <c r="D45" s="452">
        <v>0</v>
      </c>
      <c r="E45" s="452">
        <v>1</v>
      </c>
      <c r="F45" s="452">
        <v>1</v>
      </c>
      <c r="G45" s="452">
        <v>0</v>
      </c>
      <c r="H45" s="452">
        <f t="shared" si="1"/>
        <v>0</v>
      </c>
      <c r="I45" s="465"/>
    </row>
    <row r="46" spans="1:9" ht="31.5" x14ac:dyDescent="0.25">
      <c r="A46" s="453">
        <v>11</v>
      </c>
      <c r="B46" s="721">
        <v>49</v>
      </c>
      <c r="C46" s="477" t="s">
        <v>277</v>
      </c>
      <c r="D46" s="452">
        <v>0</v>
      </c>
      <c r="E46" s="452">
        <v>1</v>
      </c>
      <c r="F46" s="452">
        <v>1</v>
      </c>
      <c r="G46" s="452">
        <v>0</v>
      </c>
      <c r="H46" s="452">
        <f t="shared" si="1"/>
        <v>0</v>
      </c>
      <c r="I46" s="465"/>
    </row>
    <row r="47" spans="1:9" ht="15.75" x14ac:dyDescent="0.25">
      <c r="A47" s="483">
        <v>12</v>
      </c>
      <c r="B47" s="722"/>
      <c r="C47" s="477" t="s">
        <v>221</v>
      </c>
      <c r="D47" s="452">
        <v>4</v>
      </c>
      <c r="E47" s="452">
        <v>0</v>
      </c>
      <c r="F47" s="452">
        <v>0</v>
      </c>
      <c r="G47" s="452">
        <v>1</v>
      </c>
      <c r="H47" s="452">
        <f t="shared" si="1"/>
        <v>-4</v>
      </c>
      <c r="I47" s="465"/>
    </row>
    <row r="48" spans="1:9" ht="15.75" x14ac:dyDescent="0.25">
      <c r="A48" s="453">
        <v>13</v>
      </c>
      <c r="B48" s="487">
        <v>50</v>
      </c>
      <c r="C48" s="477" t="s">
        <v>372</v>
      </c>
      <c r="D48" s="478">
        <v>0</v>
      </c>
      <c r="E48" s="452">
        <v>1</v>
      </c>
      <c r="F48" s="452">
        <v>1</v>
      </c>
      <c r="G48" s="452">
        <v>0</v>
      </c>
      <c r="H48" s="452">
        <f t="shared" si="1"/>
        <v>0</v>
      </c>
      <c r="I48" s="465"/>
    </row>
    <row r="49" spans="1:9" ht="15.75" x14ac:dyDescent="0.25">
      <c r="A49" s="453">
        <v>14</v>
      </c>
      <c r="B49" s="721">
        <v>52</v>
      </c>
      <c r="C49" s="477" t="s">
        <v>200</v>
      </c>
      <c r="D49" s="452">
        <v>8</v>
      </c>
      <c r="E49" s="452">
        <v>12</v>
      </c>
      <c r="F49" s="452">
        <v>3</v>
      </c>
      <c r="G49" s="452">
        <v>1</v>
      </c>
      <c r="H49" s="452">
        <f t="shared" si="1"/>
        <v>-17</v>
      </c>
      <c r="I49" s="465"/>
    </row>
    <row r="50" spans="1:9" ht="15.75" x14ac:dyDescent="0.25">
      <c r="A50" s="453">
        <v>15</v>
      </c>
      <c r="B50" s="723"/>
      <c r="C50" s="477" t="s">
        <v>384</v>
      </c>
      <c r="D50" s="452">
        <v>1</v>
      </c>
      <c r="E50" s="452">
        <v>7</v>
      </c>
      <c r="F50" s="452">
        <v>1</v>
      </c>
      <c r="G50" s="452">
        <v>0</v>
      </c>
      <c r="H50" s="452">
        <f t="shared" si="1"/>
        <v>-7</v>
      </c>
      <c r="I50" s="465"/>
    </row>
    <row r="51" spans="1:9" ht="15.75" x14ac:dyDescent="0.25">
      <c r="A51" s="453">
        <v>16</v>
      </c>
      <c r="B51" s="486">
        <v>53</v>
      </c>
      <c r="C51" s="477" t="s">
        <v>140</v>
      </c>
      <c r="D51" s="452">
        <v>2</v>
      </c>
      <c r="E51" s="452">
        <v>0</v>
      </c>
      <c r="F51" s="452">
        <v>1</v>
      </c>
      <c r="G51" s="452">
        <v>1</v>
      </c>
      <c r="H51" s="452">
        <f t="shared" si="1"/>
        <v>-1</v>
      </c>
      <c r="I51" s="465"/>
    </row>
    <row r="52" spans="1:9" ht="15.75" x14ac:dyDescent="0.25">
      <c r="A52" s="483">
        <v>17</v>
      </c>
      <c r="B52" s="485">
        <v>56</v>
      </c>
      <c r="C52" s="477" t="s">
        <v>396</v>
      </c>
      <c r="D52" s="452">
        <v>0</v>
      </c>
      <c r="E52" s="452">
        <v>4</v>
      </c>
      <c r="F52" s="452">
        <v>2</v>
      </c>
      <c r="G52" s="452">
        <v>0</v>
      </c>
      <c r="H52" s="452">
        <f t="shared" si="1"/>
        <v>-2</v>
      </c>
      <c r="I52" s="465"/>
    </row>
    <row r="53" spans="1:9" ht="31.5" x14ac:dyDescent="0.25">
      <c r="A53" s="453">
        <v>18</v>
      </c>
      <c r="B53" s="508">
        <v>57</v>
      </c>
      <c r="C53" s="477" t="s">
        <v>412</v>
      </c>
      <c r="D53" s="452">
        <v>2</v>
      </c>
      <c r="E53" s="452">
        <v>3</v>
      </c>
      <c r="F53" s="452">
        <v>0</v>
      </c>
      <c r="G53" s="452">
        <v>3</v>
      </c>
      <c r="H53" s="452">
        <f t="shared" si="1"/>
        <v>-5</v>
      </c>
      <c r="I53" s="465"/>
    </row>
    <row r="54" spans="1:9" ht="31.5" x14ac:dyDescent="0.25">
      <c r="A54" s="510">
        <v>19</v>
      </c>
      <c r="B54" s="511">
        <v>59</v>
      </c>
      <c r="C54" s="477" t="s">
        <v>172</v>
      </c>
      <c r="D54" s="452">
        <v>2</v>
      </c>
      <c r="E54" s="452">
        <v>0</v>
      </c>
      <c r="F54" s="452">
        <v>0</v>
      </c>
      <c r="G54" s="452">
        <v>0</v>
      </c>
      <c r="H54" s="452">
        <f t="shared" si="1"/>
        <v>-2</v>
      </c>
      <c r="I54" s="465"/>
    </row>
    <row r="55" spans="1:9" ht="31.5" x14ac:dyDescent="0.25">
      <c r="A55" s="453">
        <v>20</v>
      </c>
      <c r="B55" s="485">
        <v>61</v>
      </c>
      <c r="C55" s="477" t="s">
        <v>375</v>
      </c>
      <c r="D55" s="452">
        <v>0</v>
      </c>
      <c r="E55" s="452">
        <v>3</v>
      </c>
      <c r="F55" s="452">
        <v>0</v>
      </c>
      <c r="G55" s="452">
        <v>3</v>
      </c>
      <c r="H55" s="452">
        <f t="shared" si="1"/>
        <v>-3</v>
      </c>
      <c r="I55" s="465"/>
    </row>
    <row r="56" spans="1:9" ht="15.75" x14ac:dyDescent="0.25">
      <c r="A56" s="453">
        <v>20</v>
      </c>
      <c r="B56" s="487">
        <v>64</v>
      </c>
      <c r="C56" s="477" t="s">
        <v>398</v>
      </c>
      <c r="D56" s="452">
        <v>6</v>
      </c>
      <c r="E56" s="452">
        <v>0</v>
      </c>
      <c r="F56" s="452">
        <v>0</v>
      </c>
      <c r="G56" s="452">
        <v>0</v>
      </c>
      <c r="H56" s="452">
        <f t="shared" si="1"/>
        <v>-6</v>
      </c>
      <c r="I56" s="465"/>
    </row>
    <row r="57" spans="1:9" ht="36" customHeight="1" x14ac:dyDescent="0.25">
      <c r="A57" s="453">
        <v>21</v>
      </c>
      <c r="B57" s="485">
        <v>65</v>
      </c>
      <c r="C57" s="477" t="s">
        <v>413</v>
      </c>
      <c r="D57" s="452">
        <v>0</v>
      </c>
      <c r="E57" s="452">
        <v>1</v>
      </c>
      <c r="F57" s="452">
        <v>1</v>
      </c>
      <c r="G57" s="452">
        <v>0</v>
      </c>
      <c r="H57" s="452">
        <f t="shared" si="1"/>
        <v>0</v>
      </c>
      <c r="I57" s="465"/>
    </row>
    <row r="58" spans="1:9" ht="36" hidden="1" customHeight="1" x14ac:dyDescent="0.25">
      <c r="A58" s="453"/>
      <c r="B58" s="509"/>
      <c r="C58" s="477"/>
      <c r="D58" s="452"/>
      <c r="E58" s="452"/>
      <c r="F58" s="452"/>
      <c r="G58" s="452"/>
      <c r="H58" s="452"/>
      <c r="I58" s="465"/>
    </row>
    <row r="59" spans="1:9" ht="31.5" x14ac:dyDescent="0.25">
      <c r="A59" s="453">
        <v>22</v>
      </c>
      <c r="B59" s="485">
        <v>70</v>
      </c>
      <c r="C59" s="477" t="s">
        <v>414</v>
      </c>
      <c r="D59" s="452">
        <v>0</v>
      </c>
      <c r="E59" s="452">
        <v>1</v>
      </c>
      <c r="F59" s="452">
        <v>1</v>
      </c>
      <c r="G59" s="452">
        <v>0</v>
      </c>
      <c r="H59" s="452">
        <f t="shared" si="1"/>
        <v>0</v>
      </c>
      <c r="I59" s="465"/>
    </row>
    <row r="60" spans="1:9" ht="47.25" x14ac:dyDescent="0.25">
      <c r="A60" s="453">
        <v>23</v>
      </c>
      <c r="B60" s="717">
        <v>86</v>
      </c>
      <c r="C60" s="462" t="s">
        <v>423</v>
      </c>
      <c r="D60" s="452">
        <v>1</v>
      </c>
      <c r="E60" s="452">
        <v>0</v>
      </c>
      <c r="F60" s="452">
        <v>0</v>
      </c>
      <c r="G60" s="452">
        <v>0</v>
      </c>
      <c r="H60" s="452">
        <f t="shared" si="1"/>
        <v>-1</v>
      </c>
      <c r="I60" s="465"/>
    </row>
    <row r="61" spans="1:9" ht="31.5" x14ac:dyDescent="0.25">
      <c r="A61" s="453">
        <v>24</v>
      </c>
      <c r="B61" s="719"/>
      <c r="C61" s="462" t="s">
        <v>424</v>
      </c>
      <c r="D61" s="452">
        <v>0</v>
      </c>
      <c r="E61" s="452">
        <v>1</v>
      </c>
      <c r="F61" s="452">
        <v>0</v>
      </c>
      <c r="G61" s="452">
        <v>0</v>
      </c>
      <c r="H61" s="452">
        <f t="shared" si="1"/>
        <v>-1</v>
      </c>
      <c r="I61" s="465"/>
    </row>
    <row r="62" spans="1:9" ht="15.75" x14ac:dyDescent="0.25">
      <c r="A62" s="453">
        <v>25</v>
      </c>
      <c r="B62" s="718"/>
      <c r="C62" s="462" t="s">
        <v>400</v>
      </c>
      <c r="D62" s="452">
        <v>0</v>
      </c>
      <c r="E62" s="452">
        <v>1</v>
      </c>
      <c r="F62" s="452">
        <v>0</v>
      </c>
      <c r="G62" s="452">
        <v>0</v>
      </c>
      <c r="H62" s="452">
        <f t="shared" si="1"/>
        <v>-1</v>
      </c>
      <c r="I62" s="465"/>
    </row>
    <row r="63" spans="1:9" ht="15.75" x14ac:dyDescent="0.25">
      <c r="A63" s="753" t="s">
        <v>420</v>
      </c>
      <c r="B63" s="754"/>
      <c r="C63" s="755"/>
      <c r="D63" s="504">
        <v>45</v>
      </c>
      <c r="E63" s="504">
        <v>74</v>
      </c>
      <c r="F63" s="504">
        <v>30</v>
      </c>
      <c r="G63" s="504">
        <v>17</v>
      </c>
      <c r="H63" s="504">
        <v>-89</v>
      </c>
      <c r="I63" s="505"/>
    </row>
    <row r="64" spans="1:9" ht="15.75" x14ac:dyDescent="0.25">
      <c r="A64" s="499"/>
      <c r="B64" s="490"/>
      <c r="C64" s="500"/>
      <c r="D64" s="492"/>
      <c r="E64" s="493"/>
      <c r="F64" s="493"/>
      <c r="G64" s="493"/>
      <c r="H64" s="493"/>
      <c r="I64" s="494"/>
    </row>
    <row r="65" spans="1:9" ht="15.75" x14ac:dyDescent="0.25">
      <c r="A65" s="499"/>
      <c r="B65" s="490"/>
      <c r="C65" s="501"/>
      <c r="D65" s="500"/>
      <c r="E65" s="500"/>
      <c r="F65" s="500"/>
      <c r="G65" s="500"/>
      <c r="H65" s="500"/>
      <c r="I65" s="500"/>
    </row>
    <row r="66" spans="1:9" ht="15.75" x14ac:dyDescent="0.25">
      <c r="A66" s="490"/>
      <c r="B66" s="491"/>
      <c r="C66" s="498"/>
      <c r="D66" s="495"/>
      <c r="E66" s="495"/>
      <c r="F66" s="495"/>
      <c r="G66" s="495"/>
      <c r="H66" s="495"/>
      <c r="I66" s="495"/>
    </row>
    <row r="67" spans="1:9" ht="15.75" x14ac:dyDescent="0.25">
      <c r="A67" s="495"/>
      <c r="B67" s="496"/>
      <c r="C67" s="104" t="s">
        <v>421</v>
      </c>
      <c r="D67" s="497"/>
      <c r="E67" s="495"/>
      <c r="F67" s="495"/>
      <c r="G67" s="495"/>
      <c r="H67" s="495"/>
      <c r="I67" s="495"/>
    </row>
    <row r="68" spans="1:9" ht="15.75" x14ac:dyDescent="0.25">
      <c r="A68" s="495"/>
      <c r="B68" s="496"/>
      <c r="C68" s="104" t="s">
        <v>422</v>
      </c>
      <c r="D68" s="498"/>
      <c r="E68" s="498"/>
      <c r="F68" s="498"/>
      <c r="G68" s="498"/>
      <c r="H68" s="498"/>
      <c r="I68" s="498"/>
    </row>
    <row r="69" spans="1:9" ht="15.75" x14ac:dyDescent="0.25">
      <c r="A69" s="495"/>
      <c r="B69" s="496"/>
    </row>
    <row r="70" spans="1:9" ht="15.75" x14ac:dyDescent="0.25">
      <c r="A70" s="498"/>
      <c r="B70" s="498"/>
    </row>
  </sheetData>
  <mergeCells count="35">
    <mergeCell ref="A63:C63"/>
    <mergeCell ref="A26:C26"/>
    <mergeCell ref="A17:A19"/>
    <mergeCell ref="B17:B19"/>
    <mergeCell ref="A40:A42"/>
    <mergeCell ref="B40:B42"/>
    <mergeCell ref="B60:B62"/>
    <mergeCell ref="B49:B50"/>
    <mergeCell ref="A21:A22"/>
    <mergeCell ref="B21:B22"/>
    <mergeCell ref="A23:A24"/>
    <mergeCell ref="B23:B24"/>
    <mergeCell ref="A27:I27"/>
    <mergeCell ref="A28:A29"/>
    <mergeCell ref="B28:B29"/>
    <mergeCell ref="B44:B45"/>
    <mergeCell ref="A1:I1"/>
    <mergeCell ref="A2:A3"/>
    <mergeCell ref="B2:B3"/>
    <mergeCell ref="C2:C3"/>
    <mergeCell ref="D2:D3"/>
    <mergeCell ref="E2:E3"/>
    <mergeCell ref="F2:F3"/>
    <mergeCell ref="G2:G3"/>
    <mergeCell ref="I2:I3"/>
    <mergeCell ref="B46:B47"/>
    <mergeCell ref="A4:I4"/>
    <mergeCell ref="A5:A11"/>
    <mergeCell ref="B5:B11"/>
    <mergeCell ref="A32:A35"/>
    <mergeCell ref="B32:B35"/>
    <mergeCell ref="A36:A38"/>
    <mergeCell ref="B36:B38"/>
    <mergeCell ref="A14:A16"/>
    <mergeCell ref="B14:B16"/>
  </mergeCells>
  <pageMargins left="0.7" right="0.7" top="0.75" bottom="0.75" header="0.3" footer="0.3"/>
  <pageSetup paperSize="8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topLeftCell="A7" workbookViewId="0">
      <selection activeCell="L77" sqref="L77"/>
    </sheetView>
  </sheetViews>
  <sheetFormatPr defaultRowHeight="15" x14ac:dyDescent="0.25"/>
  <cols>
    <col min="3" max="3" width="26.5703125" customWidth="1"/>
    <col min="4" max="4" width="11.140625" customWidth="1"/>
    <col min="5" max="6" width="9.85546875" customWidth="1"/>
    <col min="7" max="7" width="10.140625" customWidth="1"/>
    <col min="8" max="8" width="9.7109375" customWidth="1"/>
    <col min="9" max="9" width="17.28515625" customWidth="1"/>
  </cols>
  <sheetData>
    <row r="1" spans="1:9" ht="15.75" x14ac:dyDescent="0.25">
      <c r="A1" s="733" t="s">
        <v>425</v>
      </c>
      <c r="B1" s="733"/>
      <c r="C1" s="733"/>
      <c r="D1" s="733"/>
      <c r="E1" s="733"/>
      <c r="F1" s="733"/>
      <c r="G1" s="733"/>
      <c r="H1" s="733"/>
      <c r="I1" s="733"/>
    </row>
    <row r="2" spans="1:9" ht="15" customHeight="1" x14ac:dyDescent="0.25">
      <c r="A2" s="734" t="s">
        <v>6</v>
      </c>
      <c r="B2" s="734" t="s">
        <v>7</v>
      </c>
      <c r="C2" s="734" t="s">
        <v>8</v>
      </c>
      <c r="D2" s="737" t="s">
        <v>426</v>
      </c>
      <c r="E2" s="740" t="s">
        <v>296</v>
      </c>
      <c r="F2" s="740" t="s">
        <v>10</v>
      </c>
      <c r="G2" s="740" t="s">
        <v>11</v>
      </c>
      <c r="H2" s="740" t="s">
        <v>386</v>
      </c>
      <c r="I2" s="734" t="s">
        <v>12</v>
      </c>
    </row>
    <row r="3" spans="1:9" ht="15" customHeight="1" x14ac:dyDescent="0.25">
      <c r="A3" s="735"/>
      <c r="B3" s="735"/>
      <c r="C3" s="735"/>
      <c r="D3" s="738"/>
      <c r="E3" s="741"/>
      <c r="F3" s="741"/>
      <c r="G3" s="741"/>
      <c r="H3" s="741"/>
      <c r="I3" s="735"/>
    </row>
    <row r="4" spans="1:9" ht="30.75" customHeight="1" x14ac:dyDescent="0.25">
      <c r="A4" s="736"/>
      <c r="B4" s="736"/>
      <c r="C4" s="736"/>
      <c r="D4" s="739"/>
      <c r="E4" s="742"/>
      <c r="F4" s="742"/>
      <c r="G4" s="742"/>
      <c r="H4" s="742"/>
      <c r="I4" s="736"/>
    </row>
    <row r="5" spans="1:9" ht="15.75" customHeight="1" x14ac:dyDescent="0.25">
      <c r="A5" s="724" t="s">
        <v>300</v>
      </c>
      <c r="B5" s="725"/>
      <c r="C5" s="725"/>
      <c r="D5" s="725"/>
      <c r="E5" s="725"/>
      <c r="F5" s="725"/>
      <c r="G5" s="725"/>
      <c r="H5" s="725"/>
      <c r="I5" s="726"/>
    </row>
    <row r="6" spans="1:9" ht="15.75" x14ac:dyDescent="0.25">
      <c r="A6" s="719">
        <v>1</v>
      </c>
      <c r="B6" s="719">
        <v>1</v>
      </c>
      <c r="C6" s="450" t="s">
        <v>288</v>
      </c>
      <c r="D6" s="452">
        <v>6</v>
      </c>
      <c r="E6" s="452">
        <v>4</v>
      </c>
      <c r="F6" s="452">
        <v>1</v>
      </c>
      <c r="G6" s="452">
        <v>0</v>
      </c>
      <c r="H6" s="452">
        <v>-3</v>
      </c>
      <c r="I6" s="546"/>
    </row>
    <row r="7" spans="1:9" ht="15.75" x14ac:dyDescent="0.25">
      <c r="A7" s="719"/>
      <c r="B7" s="719"/>
      <c r="C7" s="450" t="s">
        <v>427</v>
      </c>
      <c r="D7" s="452">
        <v>1</v>
      </c>
      <c r="E7" s="452">
        <v>2</v>
      </c>
      <c r="F7" s="452">
        <v>0</v>
      </c>
      <c r="G7" s="452">
        <v>1</v>
      </c>
      <c r="H7" s="452">
        <v>-2</v>
      </c>
      <c r="I7" s="454"/>
    </row>
    <row r="8" spans="1:9" ht="35.25" customHeight="1" x14ac:dyDescent="0.25">
      <c r="A8" s="719"/>
      <c r="B8" s="719"/>
      <c r="C8" s="450" t="s">
        <v>19</v>
      </c>
      <c r="D8" s="452">
        <v>0</v>
      </c>
      <c r="E8" s="452">
        <v>20</v>
      </c>
      <c r="F8" s="452">
        <v>0</v>
      </c>
      <c r="G8" s="452">
        <v>0</v>
      </c>
      <c r="H8" s="452">
        <v>-20</v>
      </c>
      <c r="I8" s="454"/>
    </row>
    <row r="9" spans="1:9" ht="37.5" customHeight="1" x14ac:dyDescent="0.25">
      <c r="A9" s="719"/>
      <c r="B9" s="719"/>
      <c r="C9" s="450" t="s">
        <v>204</v>
      </c>
      <c r="D9" s="452">
        <v>9</v>
      </c>
      <c r="E9" s="452">
        <v>9</v>
      </c>
      <c r="F9" s="452">
        <v>0</v>
      </c>
      <c r="G9" s="452">
        <v>0</v>
      </c>
      <c r="H9" s="452">
        <v>-9</v>
      </c>
      <c r="I9" s="546"/>
    </row>
    <row r="10" spans="1:9" ht="32.25" customHeight="1" x14ac:dyDescent="0.25">
      <c r="A10" s="546">
        <v>2</v>
      </c>
      <c r="B10" s="529">
        <v>2</v>
      </c>
      <c r="C10" s="523" t="s">
        <v>16</v>
      </c>
      <c r="D10" s="539">
        <v>38</v>
      </c>
      <c r="E10" s="539">
        <v>72</v>
      </c>
      <c r="F10" s="539">
        <v>5</v>
      </c>
      <c r="G10" s="539">
        <v>0</v>
      </c>
      <c r="H10" s="539">
        <v>-67</v>
      </c>
      <c r="I10" s="530" t="s">
        <v>389</v>
      </c>
    </row>
    <row r="11" spans="1:9" ht="34.5" customHeight="1" x14ac:dyDescent="0.25">
      <c r="A11" s="527">
        <v>3</v>
      </c>
      <c r="B11" s="529">
        <v>3</v>
      </c>
      <c r="C11" s="523" t="s">
        <v>427</v>
      </c>
      <c r="D11" s="539">
        <v>19</v>
      </c>
      <c r="E11" s="539">
        <v>6</v>
      </c>
      <c r="F11" s="539">
        <v>0</v>
      </c>
      <c r="G11" s="539">
        <v>0</v>
      </c>
      <c r="H11" s="539">
        <v>-6</v>
      </c>
      <c r="I11" s="546"/>
    </row>
    <row r="12" spans="1:9" ht="35.25" customHeight="1" x14ac:dyDescent="0.25">
      <c r="A12" s="717">
        <v>4</v>
      </c>
      <c r="B12" s="727">
        <v>5</v>
      </c>
      <c r="C12" s="523" t="s">
        <v>69</v>
      </c>
      <c r="D12" s="539">
        <v>25</v>
      </c>
      <c r="E12" s="512">
        <v>33</v>
      </c>
      <c r="F12" s="512">
        <v>0</v>
      </c>
      <c r="G12" s="539">
        <v>0</v>
      </c>
      <c r="H12" s="539">
        <v>-33</v>
      </c>
      <c r="I12" s="530"/>
    </row>
    <row r="13" spans="1:9" ht="45.75" customHeight="1" x14ac:dyDescent="0.25">
      <c r="A13" s="719"/>
      <c r="B13" s="728"/>
      <c r="C13" s="524" t="s">
        <v>376</v>
      </c>
      <c r="D13" s="539">
        <v>20</v>
      </c>
      <c r="E13" s="512">
        <v>0</v>
      </c>
      <c r="F13" s="512">
        <v>0</v>
      </c>
      <c r="G13" s="539">
        <v>0</v>
      </c>
      <c r="H13" s="539">
        <v>0</v>
      </c>
      <c r="I13" s="530"/>
    </row>
    <row r="14" spans="1:9" ht="39" customHeight="1" x14ac:dyDescent="0.25">
      <c r="A14" s="718"/>
      <c r="B14" s="729"/>
      <c r="C14" s="450" t="s">
        <v>47</v>
      </c>
      <c r="D14" s="452">
        <v>9</v>
      </c>
      <c r="E14" s="512">
        <v>45</v>
      </c>
      <c r="F14" s="512">
        <v>1</v>
      </c>
      <c r="G14" s="452">
        <v>1</v>
      </c>
      <c r="H14" s="452">
        <v>-44</v>
      </c>
      <c r="I14" s="546" t="s">
        <v>428</v>
      </c>
    </row>
    <row r="15" spans="1:9" ht="39.75" customHeight="1" x14ac:dyDescent="0.25">
      <c r="A15" s="717">
        <v>5</v>
      </c>
      <c r="B15" s="727" t="s">
        <v>379</v>
      </c>
      <c r="C15" s="450" t="s">
        <v>219</v>
      </c>
      <c r="D15" s="452">
        <v>71</v>
      </c>
      <c r="E15" s="568">
        <v>123</v>
      </c>
      <c r="F15" s="568">
        <v>1</v>
      </c>
      <c r="G15" s="452">
        <v>1</v>
      </c>
      <c r="H15" s="452">
        <v>-122</v>
      </c>
      <c r="I15" s="546"/>
    </row>
    <row r="16" spans="1:9" ht="31.5" x14ac:dyDescent="0.25">
      <c r="A16" s="719"/>
      <c r="B16" s="728"/>
      <c r="C16" s="450" t="s">
        <v>19</v>
      </c>
      <c r="D16" s="452">
        <v>65</v>
      </c>
      <c r="E16" s="512">
        <v>80</v>
      </c>
      <c r="F16" s="512">
        <v>0</v>
      </c>
      <c r="G16" s="452">
        <v>1</v>
      </c>
      <c r="H16" s="452">
        <v>-80</v>
      </c>
      <c r="I16" s="546"/>
    </row>
    <row r="17" spans="1:9" ht="36.75" customHeight="1" x14ac:dyDescent="0.25">
      <c r="A17" s="719"/>
      <c r="B17" s="728"/>
      <c r="C17" s="450" t="s">
        <v>252</v>
      </c>
      <c r="D17" s="452">
        <v>13</v>
      </c>
      <c r="E17" s="568">
        <v>82</v>
      </c>
      <c r="F17" s="568">
        <v>2</v>
      </c>
      <c r="G17" s="452">
        <v>1</v>
      </c>
      <c r="H17" s="452">
        <v>-80</v>
      </c>
      <c r="I17" s="546"/>
    </row>
    <row r="18" spans="1:9" ht="34.5" customHeight="1" x14ac:dyDescent="0.25">
      <c r="A18" s="546">
        <v>6</v>
      </c>
      <c r="B18" s="547" t="s">
        <v>383</v>
      </c>
      <c r="C18" s="450" t="s">
        <v>21</v>
      </c>
      <c r="D18" s="452">
        <v>0</v>
      </c>
      <c r="E18" s="452">
        <v>8</v>
      </c>
      <c r="F18" s="452">
        <v>8</v>
      </c>
      <c r="G18" s="452">
        <v>0</v>
      </c>
      <c r="H18" s="452">
        <v>0</v>
      </c>
      <c r="I18" s="546" t="s">
        <v>429</v>
      </c>
    </row>
    <row r="19" spans="1:9" ht="30" customHeight="1" x14ac:dyDescent="0.25">
      <c r="A19" s="717">
        <v>7</v>
      </c>
      <c r="B19" s="721">
        <v>26</v>
      </c>
      <c r="C19" s="450" t="s">
        <v>219</v>
      </c>
      <c r="D19" s="539">
        <v>45</v>
      </c>
      <c r="E19" s="568">
        <v>50</v>
      </c>
      <c r="F19" s="568">
        <v>1</v>
      </c>
      <c r="G19" s="539">
        <v>1</v>
      </c>
      <c r="H19" s="539">
        <v>-49</v>
      </c>
      <c r="I19" s="539"/>
    </row>
    <row r="20" spans="1:9" ht="19.5" customHeight="1" x14ac:dyDescent="0.25">
      <c r="A20" s="719"/>
      <c r="B20" s="723"/>
      <c r="C20" s="450" t="s">
        <v>93</v>
      </c>
      <c r="D20" s="539">
        <v>0</v>
      </c>
      <c r="E20" s="568">
        <v>2</v>
      </c>
      <c r="F20" s="568">
        <v>1</v>
      </c>
      <c r="G20" s="539">
        <v>0</v>
      </c>
      <c r="H20" s="519">
        <v>-1</v>
      </c>
      <c r="I20" s="539"/>
    </row>
    <row r="21" spans="1:9" ht="30.75" customHeight="1" x14ac:dyDescent="0.25">
      <c r="A21" s="718"/>
      <c r="B21" s="722"/>
      <c r="C21" s="450" t="s">
        <v>252</v>
      </c>
      <c r="D21" s="539">
        <v>43</v>
      </c>
      <c r="E21" s="568">
        <v>48</v>
      </c>
      <c r="F21" s="568">
        <v>5</v>
      </c>
      <c r="G21" s="539">
        <v>3</v>
      </c>
      <c r="H21" s="539">
        <v>-43</v>
      </c>
      <c r="I21" s="539"/>
    </row>
    <row r="22" spans="1:9" ht="15.75" x14ac:dyDescent="0.25">
      <c r="A22" s="762">
        <v>8</v>
      </c>
      <c r="B22" s="764">
        <v>40</v>
      </c>
      <c r="C22" s="525" t="s">
        <v>46</v>
      </c>
      <c r="D22" s="512">
        <v>17</v>
      </c>
      <c r="E22" s="512">
        <v>109</v>
      </c>
      <c r="F22" s="512">
        <v>1</v>
      </c>
      <c r="G22" s="512">
        <v>1</v>
      </c>
      <c r="H22" s="512">
        <v>-108</v>
      </c>
      <c r="I22" s="465"/>
    </row>
    <row r="23" spans="1:9" ht="18.75" customHeight="1" x14ac:dyDescent="0.25">
      <c r="A23" s="763"/>
      <c r="B23" s="765"/>
      <c r="C23" s="525" t="s">
        <v>455</v>
      </c>
      <c r="D23" s="512"/>
      <c r="E23" s="512">
        <v>10</v>
      </c>
      <c r="F23" s="512">
        <v>0</v>
      </c>
      <c r="G23" s="512">
        <v>0</v>
      </c>
      <c r="H23" s="512">
        <v>-10</v>
      </c>
      <c r="I23" s="465"/>
    </row>
    <row r="24" spans="1:9" ht="39" customHeight="1" x14ac:dyDescent="0.25">
      <c r="A24" s="763"/>
      <c r="B24" s="765"/>
      <c r="C24" s="570" t="s">
        <v>19</v>
      </c>
      <c r="D24" s="512">
        <v>15</v>
      </c>
      <c r="E24" s="512">
        <v>30</v>
      </c>
      <c r="F24" s="512">
        <v>0</v>
      </c>
      <c r="G24" s="512">
        <v>0</v>
      </c>
      <c r="H24" s="512">
        <v>-30</v>
      </c>
      <c r="I24" s="470"/>
    </row>
    <row r="25" spans="1:9" ht="32.25" customHeight="1" x14ac:dyDescent="0.25">
      <c r="A25" s="528"/>
      <c r="B25" s="533"/>
      <c r="C25" s="450" t="s">
        <v>21</v>
      </c>
      <c r="D25" s="512">
        <v>0</v>
      </c>
      <c r="E25" s="512">
        <v>3</v>
      </c>
      <c r="F25" s="512">
        <v>1</v>
      </c>
      <c r="G25" s="512">
        <v>0</v>
      </c>
      <c r="H25" s="512">
        <v>-2</v>
      </c>
      <c r="I25" s="470"/>
    </row>
    <row r="26" spans="1:9" ht="15.75" x14ac:dyDescent="0.25">
      <c r="A26" s="528"/>
      <c r="B26" s="533"/>
      <c r="C26" s="525" t="s">
        <v>252</v>
      </c>
      <c r="D26" s="512">
        <v>2</v>
      </c>
      <c r="E26" s="512">
        <v>2</v>
      </c>
      <c r="F26" s="512">
        <v>1</v>
      </c>
      <c r="G26" s="512">
        <v>1</v>
      </c>
      <c r="H26" s="512">
        <v>-1</v>
      </c>
      <c r="I26" s="470"/>
    </row>
    <row r="27" spans="1:9" ht="15.75" x14ac:dyDescent="0.25">
      <c r="A27" s="529"/>
      <c r="B27" s="529"/>
      <c r="C27" s="472" t="s">
        <v>24</v>
      </c>
      <c r="D27" s="474">
        <f>SUM(D6:D26)</f>
        <v>398</v>
      </c>
      <c r="E27" s="474">
        <v>738</v>
      </c>
      <c r="F27" s="474">
        <v>28</v>
      </c>
      <c r="G27" s="474">
        <f>SUM(G6:G26)</f>
        <v>11</v>
      </c>
      <c r="H27" s="474">
        <f>SUM(H6:H26)</f>
        <v>-710</v>
      </c>
      <c r="I27" s="475"/>
    </row>
    <row r="28" spans="1:9" ht="15.75" x14ac:dyDescent="0.25">
      <c r="A28" s="730" t="s">
        <v>430</v>
      </c>
      <c r="B28" s="731"/>
      <c r="C28" s="731"/>
      <c r="D28" s="731"/>
      <c r="E28" s="731"/>
      <c r="F28" s="731"/>
      <c r="G28" s="731"/>
      <c r="H28" s="731"/>
      <c r="I28" s="732"/>
    </row>
    <row r="29" spans="1:9" ht="15.75" x14ac:dyDescent="0.25">
      <c r="A29" s="721">
        <v>1</v>
      </c>
      <c r="B29" s="721">
        <v>1</v>
      </c>
      <c r="C29" s="514" t="s">
        <v>204</v>
      </c>
      <c r="D29" s="529"/>
      <c r="E29" s="529">
        <v>5</v>
      </c>
      <c r="F29" s="529">
        <v>4</v>
      </c>
      <c r="G29" s="529">
        <v>1</v>
      </c>
      <c r="H29" s="529">
        <v>-1</v>
      </c>
      <c r="I29" s="529" t="s">
        <v>431</v>
      </c>
    </row>
    <row r="30" spans="1:9" ht="15.75" x14ac:dyDescent="0.25">
      <c r="A30" s="723"/>
      <c r="B30" s="723"/>
      <c r="C30" s="514" t="s">
        <v>288</v>
      </c>
      <c r="D30" s="529"/>
      <c r="E30" s="529">
        <v>5</v>
      </c>
      <c r="F30" s="529">
        <v>5</v>
      </c>
      <c r="G30" s="529">
        <v>0</v>
      </c>
      <c r="H30" s="529">
        <v>0</v>
      </c>
      <c r="I30" s="526" t="s">
        <v>456</v>
      </c>
    </row>
    <row r="31" spans="1:9" ht="15.75" x14ac:dyDescent="0.25">
      <c r="A31" s="723"/>
      <c r="B31" s="723"/>
      <c r="C31" s="514" t="s">
        <v>45</v>
      </c>
      <c r="D31" s="529"/>
      <c r="E31" s="529">
        <v>5</v>
      </c>
      <c r="F31" s="529">
        <v>0</v>
      </c>
      <c r="G31" s="529">
        <v>3</v>
      </c>
      <c r="H31" s="529">
        <v>-5</v>
      </c>
      <c r="I31" s="526" t="s">
        <v>457</v>
      </c>
    </row>
    <row r="32" spans="1:9" ht="15.75" x14ac:dyDescent="0.25">
      <c r="A32" s="723"/>
      <c r="B32" s="723"/>
      <c r="C32" s="514" t="s">
        <v>216</v>
      </c>
      <c r="D32" s="529"/>
      <c r="E32" s="529">
        <v>5</v>
      </c>
      <c r="F32" s="529">
        <v>5</v>
      </c>
      <c r="G32" s="529">
        <v>0</v>
      </c>
      <c r="H32" s="529">
        <v>0</v>
      </c>
      <c r="I32" s="526" t="s">
        <v>458</v>
      </c>
    </row>
    <row r="33" spans="1:9" ht="15.75" x14ac:dyDescent="0.25">
      <c r="A33" s="723"/>
      <c r="B33" s="723"/>
      <c r="C33" s="514" t="s">
        <v>432</v>
      </c>
      <c r="D33" s="529"/>
      <c r="E33" s="529">
        <v>2</v>
      </c>
      <c r="F33" s="529">
        <v>2</v>
      </c>
      <c r="G33" s="529">
        <v>0</v>
      </c>
      <c r="H33" s="529">
        <v>0</v>
      </c>
      <c r="I33" s="526" t="s">
        <v>459</v>
      </c>
    </row>
    <row r="34" spans="1:9" ht="15.75" x14ac:dyDescent="0.25">
      <c r="A34" s="722"/>
      <c r="B34" s="722"/>
      <c r="C34" s="514" t="s">
        <v>68</v>
      </c>
      <c r="D34" s="529"/>
      <c r="E34" s="529">
        <v>2</v>
      </c>
      <c r="F34" s="529">
        <v>2</v>
      </c>
      <c r="G34" s="529">
        <v>0</v>
      </c>
      <c r="H34" s="529">
        <v>0</v>
      </c>
      <c r="I34" s="526" t="s">
        <v>460</v>
      </c>
    </row>
    <row r="35" spans="1:9" ht="15.75" x14ac:dyDescent="0.25">
      <c r="A35" s="529">
        <v>2</v>
      </c>
      <c r="B35" s="529">
        <v>2</v>
      </c>
      <c r="C35" s="514" t="s">
        <v>16</v>
      </c>
      <c r="D35" s="529"/>
      <c r="E35" s="529">
        <v>10</v>
      </c>
      <c r="F35" s="529">
        <v>9</v>
      </c>
      <c r="G35" s="529">
        <v>1</v>
      </c>
      <c r="H35" s="529">
        <v>-1</v>
      </c>
      <c r="I35" s="526" t="s">
        <v>461</v>
      </c>
    </row>
    <row r="36" spans="1:9" ht="15.75" x14ac:dyDescent="0.25">
      <c r="A36" s="721">
        <v>3</v>
      </c>
      <c r="B36" s="721">
        <v>5</v>
      </c>
      <c r="C36" s="514" t="s">
        <v>69</v>
      </c>
      <c r="D36" s="529"/>
      <c r="E36" s="529">
        <v>30</v>
      </c>
      <c r="F36" s="529">
        <v>17</v>
      </c>
      <c r="G36" s="529">
        <v>4</v>
      </c>
      <c r="H36" s="529">
        <v>-13</v>
      </c>
      <c r="I36" s="526" t="s">
        <v>431</v>
      </c>
    </row>
    <row r="37" spans="1:9" ht="15.75" x14ac:dyDescent="0.25">
      <c r="A37" s="722"/>
      <c r="B37" s="722"/>
      <c r="C37" s="514" t="s">
        <v>47</v>
      </c>
      <c r="D37" s="529"/>
      <c r="E37" s="529">
        <v>10</v>
      </c>
      <c r="F37" s="529">
        <v>7</v>
      </c>
      <c r="G37" s="529">
        <v>1</v>
      </c>
      <c r="H37" s="529">
        <v>-3</v>
      </c>
      <c r="I37" s="526" t="s">
        <v>460</v>
      </c>
    </row>
    <row r="38" spans="1:9" ht="15.75" x14ac:dyDescent="0.25">
      <c r="A38" s="532">
        <v>4</v>
      </c>
      <c r="B38" s="532">
        <v>17</v>
      </c>
      <c r="C38" s="514" t="s">
        <v>258</v>
      </c>
      <c r="D38" s="529"/>
      <c r="E38" s="529">
        <v>10</v>
      </c>
      <c r="F38" s="529">
        <v>2</v>
      </c>
      <c r="G38" s="529">
        <v>4</v>
      </c>
      <c r="H38" s="529">
        <v>-8</v>
      </c>
      <c r="I38" s="526" t="s">
        <v>461</v>
      </c>
    </row>
    <row r="39" spans="1:9" ht="15.75" x14ac:dyDescent="0.25">
      <c r="A39" s="532">
        <v>5</v>
      </c>
      <c r="B39" s="532" t="s">
        <v>312</v>
      </c>
      <c r="C39" s="514" t="s">
        <v>219</v>
      </c>
      <c r="D39" s="529"/>
      <c r="E39" s="529">
        <v>40</v>
      </c>
      <c r="F39" s="529">
        <v>33</v>
      </c>
      <c r="G39" s="529">
        <v>5</v>
      </c>
      <c r="H39" s="529">
        <v>-7</v>
      </c>
      <c r="I39" s="526" t="s">
        <v>462</v>
      </c>
    </row>
    <row r="40" spans="1:9" ht="15.75" x14ac:dyDescent="0.25">
      <c r="A40" s="529">
        <v>6</v>
      </c>
      <c r="B40" s="529">
        <v>40</v>
      </c>
      <c r="C40" s="514" t="s">
        <v>46</v>
      </c>
      <c r="D40" s="529"/>
      <c r="E40" s="529">
        <v>10</v>
      </c>
      <c r="F40" s="529">
        <v>3</v>
      </c>
      <c r="G40" s="529">
        <v>2</v>
      </c>
      <c r="H40" s="529">
        <v>-7</v>
      </c>
      <c r="I40" s="526" t="s">
        <v>461</v>
      </c>
    </row>
    <row r="41" spans="1:9" ht="15.75" x14ac:dyDescent="0.25">
      <c r="A41" s="529"/>
      <c r="B41" s="515"/>
      <c r="C41" s="454" t="s">
        <v>24</v>
      </c>
      <c r="D41" s="516"/>
      <c r="E41" s="516">
        <v>134</v>
      </c>
      <c r="F41" s="516">
        <v>89</v>
      </c>
      <c r="G41" s="517">
        <v>21</v>
      </c>
      <c r="H41" s="516">
        <v>45</v>
      </c>
      <c r="I41" s="517"/>
    </row>
    <row r="42" spans="1:9" ht="15.75" x14ac:dyDescent="0.25">
      <c r="A42" s="730" t="s">
        <v>27</v>
      </c>
      <c r="B42" s="731"/>
      <c r="C42" s="731"/>
      <c r="D42" s="731"/>
      <c r="E42" s="731"/>
      <c r="F42" s="731"/>
      <c r="G42" s="731"/>
      <c r="H42" s="731"/>
      <c r="I42" s="732"/>
    </row>
    <row r="43" spans="1:9" ht="38.25" customHeight="1" x14ac:dyDescent="0.25">
      <c r="A43" s="717">
        <v>1</v>
      </c>
      <c r="B43" s="721">
        <v>1</v>
      </c>
      <c r="C43" s="462" t="s">
        <v>197</v>
      </c>
      <c r="D43" s="546"/>
      <c r="E43" s="452">
        <v>6</v>
      </c>
      <c r="F43" s="452">
        <v>4</v>
      </c>
      <c r="G43" s="546">
        <v>2</v>
      </c>
      <c r="H43" s="546">
        <v>-2</v>
      </c>
      <c r="I43" s="546"/>
    </row>
    <row r="44" spans="1:9" ht="28.5" customHeight="1" x14ac:dyDescent="0.25">
      <c r="A44" s="719"/>
      <c r="B44" s="723"/>
      <c r="C44" s="462" t="s">
        <v>49</v>
      </c>
      <c r="D44" s="546"/>
      <c r="E44" s="452">
        <v>5</v>
      </c>
      <c r="F44" s="452">
        <v>0</v>
      </c>
      <c r="G44" s="546">
        <v>1</v>
      </c>
      <c r="H44" s="546">
        <v>-5</v>
      </c>
      <c r="I44" s="546"/>
    </row>
    <row r="45" spans="1:9" ht="33" customHeight="1" x14ac:dyDescent="0.25">
      <c r="A45" s="718"/>
      <c r="B45" s="722"/>
      <c r="C45" s="462" t="s">
        <v>95</v>
      </c>
      <c r="D45" s="546"/>
      <c r="E45" s="452">
        <v>1</v>
      </c>
      <c r="F45" s="452">
        <v>0</v>
      </c>
      <c r="G45" s="546">
        <v>0</v>
      </c>
      <c r="H45" s="546">
        <v>-1</v>
      </c>
      <c r="I45" s="546"/>
    </row>
    <row r="46" spans="1:9" ht="45" customHeight="1" x14ac:dyDescent="0.25">
      <c r="A46" s="717">
        <v>2</v>
      </c>
      <c r="B46" s="721">
        <v>2</v>
      </c>
      <c r="C46" s="590" t="s">
        <v>433</v>
      </c>
      <c r="D46" s="546"/>
      <c r="E46" s="452">
        <v>2</v>
      </c>
      <c r="F46" s="452">
        <v>0</v>
      </c>
      <c r="G46" s="546">
        <v>0</v>
      </c>
      <c r="H46" s="546">
        <v>-2</v>
      </c>
      <c r="I46" s="546"/>
    </row>
    <row r="47" spans="1:9" ht="39.75" customHeight="1" x14ac:dyDescent="0.25">
      <c r="A47" s="719"/>
      <c r="B47" s="723"/>
      <c r="C47" s="590" t="s">
        <v>368</v>
      </c>
      <c r="D47" s="546"/>
      <c r="E47" s="452">
        <v>2</v>
      </c>
      <c r="F47" s="452">
        <v>0</v>
      </c>
      <c r="G47" s="546">
        <v>2</v>
      </c>
      <c r="H47" s="546">
        <v>-2</v>
      </c>
      <c r="I47" s="546"/>
    </row>
    <row r="48" spans="1:9" ht="36" customHeight="1" x14ac:dyDescent="0.25">
      <c r="A48" s="719"/>
      <c r="B48" s="723"/>
      <c r="C48" s="462" t="s">
        <v>28</v>
      </c>
      <c r="D48" s="546"/>
      <c r="E48" s="452">
        <v>6</v>
      </c>
      <c r="F48" s="452">
        <v>1</v>
      </c>
      <c r="G48" s="546">
        <v>4</v>
      </c>
      <c r="H48" s="546">
        <v>-5</v>
      </c>
      <c r="I48" s="546"/>
    </row>
    <row r="49" spans="1:9" ht="31.5" x14ac:dyDescent="0.25">
      <c r="A49" s="719"/>
      <c r="B49" s="723"/>
      <c r="C49" s="462" t="s">
        <v>434</v>
      </c>
      <c r="D49" s="546"/>
      <c r="E49" s="452">
        <v>2</v>
      </c>
      <c r="F49" s="452">
        <v>1</v>
      </c>
      <c r="G49" s="546">
        <v>0</v>
      </c>
      <c r="H49" s="546">
        <v>-1</v>
      </c>
      <c r="I49" s="546"/>
    </row>
    <row r="50" spans="1:9" ht="44.25" customHeight="1" x14ac:dyDescent="0.25">
      <c r="A50" s="718"/>
      <c r="B50" s="722"/>
      <c r="C50" s="462" t="s">
        <v>368</v>
      </c>
      <c r="D50" s="546"/>
      <c r="E50" s="452">
        <v>2</v>
      </c>
      <c r="F50" s="452">
        <v>0</v>
      </c>
      <c r="G50" s="546">
        <v>2</v>
      </c>
      <c r="H50" s="546">
        <v>-2</v>
      </c>
      <c r="I50" s="546"/>
    </row>
    <row r="51" spans="1:9" ht="49.5" customHeight="1" x14ac:dyDescent="0.25">
      <c r="A51" s="717">
        <v>3</v>
      </c>
      <c r="B51" s="721">
        <v>3</v>
      </c>
      <c r="C51" s="462" t="s">
        <v>368</v>
      </c>
      <c r="D51" s="546"/>
      <c r="E51" s="452">
        <v>2</v>
      </c>
      <c r="F51" s="452">
        <v>0</v>
      </c>
      <c r="G51" s="546">
        <v>1</v>
      </c>
      <c r="H51" s="546">
        <v>-2</v>
      </c>
      <c r="I51" s="546"/>
    </row>
    <row r="52" spans="1:9" ht="36.75" customHeight="1" x14ac:dyDescent="0.25">
      <c r="A52" s="718"/>
      <c r="B52" s="722"/>
      <c r="C52" s="462" t="s">
        <v>330</v>
      </c>
      <c r="D52" s="546"/>
      <c r="E52" s="452">
        <v>1</v>
      </c>
      <c r="F52" s="452">
        <v>1</v>
      </c>
      <c r="G52" s="546">
        <v>0</v>
      </c>
      <c r="H52" s="546">
        <v>0</v>
      </c>
      <c r="I52" s="546"/>
    </row>
    <row r="53" spans="1:9" ht="31.5" x14ac:dyDescent="0.25">
      <c r="A53" s="527">
        <v>4</v>
      </c>
      <c r="B53" s="529">
        <v>5</v>
      </c>
      <c r="C53" s="462" t="s">
        <v>196</v>
      </c>
      <c r="D53" s="546"/>
      <c r="E53" s="452">
        <v>1</v>
      </c>
      <c r="F53" s="452">
        <v>1</v>
      </c>
      <c r="G53" s="546">
        <v>0</v>
      </c>
      <c r="H53" s="546">
        <v>0</v>
      </c>
      <c r="I53" s="546"/>
    </row>
    <row r="54" spans="1:9" ht="36.75" customHeight="1" x14ac:dyDescent="0.25">
      <c r="A54" s="717">
        <v>5</v>
      </c>
      <c r="B54" s="773">
        <v>17</v>
      </c>
      <c r="C54" s="462" t="s">
        <v>368</v>
      </c>
      <c r="D54" s="546"/>
      <c r="E54" s="452">
        <v>2</v>
      </c>
      <c r="F54" s="452">
        <v>0</v>
      </c>
      <c r="G54" s="546">
        <v>2</v>
      </c>
      <c r="H54" s="546">
        <v>-2</v>
      </c>
      <c r="I54" s="546"/>
    </row>
    <row r="55" spans="1:9" ht="30.75" customHeight="1" x14ac:dyDescent="0.25">
      <c r="A55" s="718"/>
      <c r="B55" s="774"/>
      <c r="C55" s="518" t="s">
        <v>392</v>
      </c>
      <c r="D55" s="513"/>
      <c r="E55" s="519">
        <v>5</v>
      </c>
      <c r="F55" s="519">
        <v>0</v>
      </c>
      <c r="G55" s="513">
        <v>0</v>
      </c>
      <c r="H55" s="513">
        <v>-5</v>
      </c>
      <c r="I55" s="546"/>
    </row>
    <row r="56" spans="1:9" ht="27.75" customHeight="1" x14ac:dyDescent="0.25">
      <c r="A56" s="717">
        <v>6</v>
      </c>
      <c r="B56" s="721">
        <v>19</v>
      </c>
      <c r="C56" s="775" t="s">
        <v>197</v>
      </c>
      <c r="D56" s="717"/>
      <c r="E56" s="770">
        <v>1</v>
      </c>
      <c r="F56" s="770">
        <v>1</v>
      </c>
      <c r="G56" s="717">
        <v>0</v>
      </c>
      <c r="H56" s="717">
        <v>0</v>
      </c>
      <c r="I56" s="717"/>
    </row>
    <row r="57" spans="1:9" ht="15" customHeight="1" x14ac:dyDescent="0.25">
      <c r="A57" s="719"/>
      <c r="B57" s="723"/>
      <c r="C57" s="776"/>
      <c r="D57" s="718"/>
      <c r="E57" s="772"/>
      <c r="F57" s="772"/>
      <c r="G57" s="718"/>
      <c r="H57" s="718"/>
      <c r="I57" s="718"/>
    </row>
    <row r="58" spans="1:9" ht="37.5" customHeight="1" x14ac:dyDescent="0.25">
      <c r="A58" s="718"/>
      <c r="B58" s="722"/>
      <c r="C58" s="462" t="s">
        <v>385</v>
      </c>
      <c r="D58" s="478"/>
      <c r="E58" s="452">
        <v>2</v>
      </c>
      <c r="F58" s="452">
        <v>2</v>
      </c>
      <c r="G58" s="546">
        <v>0</v>
      </c>
      <c r="H58" s="546">
        <v>0</v>
      </c>
      <c r="I58" s="465"/>
    </row>
    <row r="59" spans="1:9" ht="39.75" customHeight="1" x14ac:dyDescent="0.25">
      <c r="A59" s="528">
        <v>7</v>
      </c>
      <c r="B59" s="529">
        <v>22</v>
      </c>
      <c r="C59" s="462" t="s">
        <v>368</v>
      </c>
      <c r="D59" s="542"/>
      <c r="E59" s="537">
        <v>1</v>
      </c>
      <c r="F59" s="537">
        <v>0</v>
      </c>
      <c r="G59" s="527">
        <v>0</v>
      </c>
      <c r="H59" s="527">
        <v>-1</v>
      </c>
      <c r="I59" s="534"/>
    </row>
    <row r="60" spans="1:9" ht="38.25" customHeight="1" x14ac:dyDescent="0.25">
      <c r="A60" s="717">
        <v>8</v>
      </c>
      <c r="B60" s="717">
        <v>26</v>
      </c>
      <c r="C60" s="775" t="s">
        <v>197</v>
      </c>
      <c r="D60" s="767"/>
      <c r="E60" s="770">
        <v>1</v>
      </c>
      <c r="F60" s="770">
        <v>1</v>
      </c>
      <c r="G60" s="717">
        <v>0</v>
      </c>
      <c r="H60" s="717">
        <v>0</v>
      </c>
      <c r="I60" s="762"/>
    </row>
    <row r="61" spans="1:9" ht="7.5" customHeight="1" x14ac:dyDescent="0.25">
      <c r="A61" s="719"/>
      <c r="B61" s="719"/>
      <c r="C61" s="776"/>
      <c r="D61" s="769"/>
      <c r="E61" s="772"/>
      <c r="F61" s="772"/>
      <c r="G61" s="718"/>
      <c r="H61" s="718"/>
      <c r="I61" s="766"/>
    </row>
    <row r="62" spans="1:9" ht="15" customHeight="1" x14ac:dyDescent="0.25">
      <c r="A62" s="719"/>
      <c r="B62" s="719"/>
      <c r="C62" s="462" t="s">
        <v>368</v>
      </c>
      <c r="D62" s="543"/>
      <c r="E62" s="538">
        <v>2</v>
      </c>
      <c r="F62" s="538">
        <v>0</v>
      </c>
      <c r="G62" s="528">
        <v>0</v>
      </c>
      <c r="H62" s="528">
        <v>-2</v>
      </c>
      <c r="I62" s="535"/>
    </row>
    <row r="63" spans="1:9" ht="15.75" x14ac:dyDescent="0.25">
      <c r="A63" s="718"/>
      <c r="B63" s="718"/>
      <c r="C63" s="545" t="s">
        <v>330</v>
      </c>
      <c r="D63" s="542"/>
      <c r="E63" s="537">
        <v>2</v>
      </c>
      <c r="F63" s="537">
        <v>1</v>
      </c>
      <c r="G63" s="527">
        <v>0</v>
      </c>
      <c r="H63" s="527">
        <v>-1</v>
      </c>
      <c r="I63" s="534"/>
    </row>
    <row r="64" spans="1:9" x14ac:dyDescent="0.25">
      <c r="A64" s="717">
        <v>9</v>
      </c>
      <c r="B64" s="721">
        <v>28</v>
      </c>
      <c r="C64" s="775" t="s">
        <v>33</v>
      </c>
      <c r="D64" s="767"/>
      <c r="E64" s="770">
        <v>6</v>
      </c>
      <c r="F64" s="770">
        <v>1</v>
      </c>
      <c r="G64" s="717">
        <v>2</v>
      </c>
      <c r="H64" s="717">
        <v>-5</v>
      </c>
      <c r="I64" s="762" t="s">
        <v>435</v>
      </c>
    </row>
    <row r="65" spans="1:9" ht="15" customHeight="1" x14ac:dyDescent="0.25">
      <c r="A65" s="719"/>
      <c r="B65" s="723"/>
      <c r="C65" s="776"/>
      <c r="D65" s="769"/>
      <c r="E65" s="772"/>
      <c r="F65" s="772"/>
      <c r="G65" s="718"/>
      <c r="H65" s="777"/>
      <c r="I65" s="766"/>
    </row>
    <row r="66" spans="1:9" ht="15" customHeight="1" x14ac:dyDescent="0.25">
      <c r="A66" s="719"/>
      <c r="B66" s="723"/>
      <c r="C66" s="462" t="s">
        <v>298</v>
      </c>
      <c r="D66" s="478"/>
      <c r="E66" s="452">
        <v>4</v>
      </c>
      <c r="F66" s="452">
        <v>0</v>
      </c>
      <c r="G66" s="546">
        <v>1</v>
      </c>
      <c r="H66" s="546">
        <v>-4</v>
      </c>
      <c r="I66" s="536"/>
    </row>
    <row r="67" spans="1:9" ht="15.75" x14ac:dyDescent="0.25">
      <c r="A67" s="719"/>
      <c r="B67" s="723"/>
      <c r="C67" s="462" t="s">
        <v>113</v>
      </c>
      <c r="D67" s="478"/>
      <c r="E67" s="452">
        <v>1</v>
      </c>
      <c r="F67" s="452">
        <v>0</v>
      </c>
      <c r="G67" s="546">
        <v>0</v>
      </c>
      <c r="H67" s="546">
        <v>-1</v>
      </c>
      <c r="I67" s="536"/>
    </row>
    <row r="68" spans="1:9" ht="44.25" customHeight="1" x14ac:dyDescent="0.25">
      <c r="A68" s="719"/>
      <c r="B68" s="723"/>
      <c r="C68" s="462" t="s">
        <v>197</v>
      </c>
      <c r="D68" s="478"/>
      <c r="E68" s="452">
        <v>1</v>
      </c>
      <c r="F68" s="452">
        <v>0</v>
      </c>
      <c r="G68" s="546">
        <v>0</v>
      </c>
      <c r="H68" s="546">
        <v>-1</v>
      </c>
      <c r="I68" s="536"/>
    </row>
    <row r="69" spans="1:9" ht="20.25" customHeight="1" x14ac:dyDescent="0.25">
      <c r="A69" s="718"/>
      <c r="B69" s="722"/>
      <c r="C69" s="462" t="s">
        <v>436</v>
      </c>
      <c r="D69" s="478"/>
      <c r="E69" s="452">
        <v>1</v>
      </c>
      <c r="F69" s="452">
        <v>0</v>
      </c>
      <c r="G69" s="546">
        <v>0</v>
      </c>
      <c r="H69" s="546">
        <v>-1</v>
      </c>
      <c r="I69" s="536"/>
    </row>
    <row r="70" spans="1:9" ht="31.5" x14ac:dyDescent="0.25">
      <c r="A70" s="546">
        <v>10</v>
      </c>
      <c r="B70" s="529">
        <v>38</v>
      </c>
      <c r="C70" s="462" t="s">
        <v>368</v>
      </c>
      <c r="D70" s="478"/>
      <c r="E70" s="452">
        <v>3</v>
      </c>
      <c r="F70" s="452">
        <v>1</v>
      </c>
      <c r="G70" s="546">
        <v>2</v>
      </c>
      <c r="H70" s="546">
        <v>-2</v>
      </c>
      <c r="I70" s="465"/>
    </row>
    <row r="71" spans="1:9" ht="33.75" customHeight="1" x14ac:dyDescent="0.25">
      <c r="A71" s="530">
        <v>11</v>
      </c>
      <c r="B71" s="532">
        <v>40</v>
      </c>
      <c r="C71" s="462" t="s">
        <v>368</v>
      </c>
      <c r="D71" s="478"/>
      <c r="E71" s="452">
        <v>1</v>
      </c>
      <c r="F71" s="452">
        <v>0</v>
      </c>
      <c r="G71" s="546">
        <v>1</v>
      </c>
      <c r="H71" s="546">
        <v>-1</v>
      </c>
      <c r="I71" s="465"/>
    </row>
    <row r="72" spans="1:9" ht="27" customHeight="1" x14ac:dyDescent="0.25">
      <c r="A72" s="530">
        <v>12</v>
      </c>
      <c r="B72" s="532">
        <v>49</v>
      </c>
      <c r="C72" s="462" t="s">
        <v>437</v>
      </c>
      <c r="D72" s="478"/>
      <c r="E72" s="452">
        <v>4</v>
      </c>
      <c r="F72" s="452">
        <v>1</v>
      </c>
      <c r="G72" s="546">
        <v>0</v>
      </c>
      <c r="H72" s="546">
        <v>-3</v>
      </c>
      <c r="I72" s="465"/>
    </row>
    <row r="73" spans="1:9" ht="27.75" customHeight="1" x14ac:dyDescent="0.25">
      <c r="A73" s="717">
        <v>13</v>
      </c>
      <c r="B73" s="721">
        <v>52</v>
      </c>
      <c r="C73" s="462" t="s">
        <v>119</v>
      </c>
      <c r="D73" s="478"/>
      <c r="E73" s="452">
        <v>1</v>
      </c>
      <c r="F73" s="452">
        <v>0</v>
      </c>
      <c r="G73" s="546">
        <v>0</v>
      </c>
      <c r="H73" s="546">
        <v>-1</v>
      </c>
      <c r="I73" s="465"/>
    </row>
    <row r="74" spans="1:9" ht="68.25" customHeight="1" x14ac:dyDescent="0.25">
      <c r="A74" s="719"/>
      <c r="B74" s="723"/>
      <c r="C74" s="462" t="s">
        <v>438</v>
      </c>
      <c r="D74" s="478"/>
      <c r="E74" s="452">
        <v>5</v>
      </c>
      <c r="F74" s="452">
        <v>0</v>
      </c>
      <c r="G74" s="546">
        <v>1</v>
      </c>
      <c r="H74" s="546">
        <v>-5</v>
      </c>
      <c r="I74" s="465"/>
    </row>
    <row r="75" spans="1:9" ht="63.75" customHeight="1" x14ac:dyDescent="0.25">
      <c r="A75" s="719"/>
      <c r="B75" s="723"/>
      <c r="C75" s="462" t="s">
        <v>439</v>
      </c>
      <c r="D75" s="478"/>
      <c r="E75" s="452">
        <v>1</v>
      </c>
      <c r="F75" s="452">
        <v>0</v>
      </c>
      <c r="G75" s="546">
        <v>0</v>
      </c>
      <c r="H75" s="546">
        <v>-1</v>
      </c>
      <c r="I75" s="465"/>
    </row>
    <row r="76" spans="1:9" ht="50.25" customHeight="1" x14ac:dyDescent="0.25">
      <c r="A76" s="719"/>
      <c r="B76" s="723"/>
      <c r="C76" s="462" t="s">
        <v>333</v>
      </c>
      <c r="D76" s="478"/>
      <c r="E76" s="452">
        <v>1</v>
      </c>
      <c r="F76" s="452">
        <v>0</v>
      </c>
      <c r="G76" s="546">
        <v>1</v>
      </c>
      <c r="H76" s="546">
        <v>-1</v>
      </c>
      <c r="I76" s="465"/>
    </row>
    <row r="77" spans="1:9" ht="25.5" customHeight="1" x14ac:dyDescent="0.25">
      <c r="A77" s="719"/>
      <c r="B77" s="723"/>
      <c r="C77" s="462" t="s">
        <v>384</v>
      </c>
      <c r="D77" s="478"/>
      <c r="E77" s="452">
        <v>6</v>
      </c>
      <c r="F77" s="452">
        <v>0</v>
      </c>
      <c r="G77" s="546">
        <v>0</v>
      </c>
      <c r="H77" s="546">
        <v>-6</v>
      </c>
      <c r="I77" s="465"/>
    </row>
    <row r="78" spans="1:9" ht="21" customHeight="1" x14ac:dyDescent="0.25">
      <c r="A78" s="719"/>
      <c r="B78" s="723"/>
      <c r="C78" s="462" t="s">
        <v>440</v>
      </c>
      <c r="D78" s="478"/>
      <c r="E78" s="452">
        <v>1</v>
      </c>
      <c r="F78" s="452">
        <v>0</v>
      </c>
      <c r="G78" s="546">
        <v>0</v>
      </c>
      <c r="H78" s="546">
        <v>-1</v>
      </c>
      <c r="I78" s="465"/>
    </row>
    <row r="79" spans="1:9" ht="31.5" customHeight="1" x14ac:dyDescent="0.25">
      <c r="A79" s="719"/>
      <c r="B79" s="723"/>
      <c r="C79" s="462" t="s">
        <v>330</v>
      </c>
      <c r="D79" s="478"/>
      <c r="E79" s="452">
        <v>1</v>
      </c>
      <c r="F79" s="452">
        <v>0</v>
      </c>
      <c r="G79" s="546">
        <v>0</v>
      </c>
      <c r="H79" s="546">
        <v>-1</v>
      </c>
      <c r="I79" s="465"/>
    </row>
    <row r="80" spans="1:9" ht="19.5" customHeight="1" x14ac:dyDescent="0.25">
      <c r="A80" s="719"/>
      <c r="B80" s="723"/>
      <c r="C80" s="462" t="s">
        <v>441</v>
      </c>
      <c r="D80" s="478"/>
      <c r="E80" s="452">
        <v>1</v>
      </c>
      <c r="F80" s="452">
        <v>0</v>
      </c>
      <c r="G80" s="546">
        <v>0</v>
      </c>
      <c r="H80" s="546">
        <v>-1</v>
      </c>
      <c r="I80" s="465"/>
    </row>
    <row r="81" spans="1:12" ht="31.5" customHeight="1" x14ac:dyDescent="0.25">
      <c r="A81" s="718"/>
      <c r="B81" s="722"/>
      <c r="C81" s="462" t="s">
        <v>200</v>
      </c>
      <c r="D81" s="478"/>
      <c r="E81" s="452">
        <v>10</v>
      </c>
      <c r="F81" s="452">
        <v>2</v>
      </c>
      <c r="G81" s="546">
        <v>1</v>
      </c>
      <c r="H81" s="546">
        <v>-8</v>
      </c>
      <c r="I81" s="465"/>
    </row>
    <row r="82" spans="1:12" ht="22.5" customHeight="1" x14ac:dyDescent="0.25">
      <c r="A82" s="717">
        <v>14</v>
      </c>
      <c r="B82" s="721">
        <v>53</v>
      </c>
      <c r="C82" s="462" t="s">
        <v>140</v>
      </c>
      <c r="D82" s="478"/>
      <c r="E82" s="520">
        <v>1</v>
      </c>
      <c r="F82" s="520">
        <v>1</v>
      </c>
      <c r="G82" s="520">
        <v>0</v>
      </c>
      <c r="H82" s="520">
        <v>0</v>
      </c>
      <c r="I82" s="465"/>
    </row>
    <row r="83" spans="1:12" ht="18" customHeight="1" x14ac:dyDescent="0.25">
      <c r="A83" s="718"/>
      <c r="B83" s="722"/>
      <c r="C83" s="477" t="s">
        <v>442</v>
      </c>
      <c r="D83" s="478"/>
      <c r="E83" s="520">
        <v>6</v>
      </c>
      <c r="F83" s="520">
        <v>1</v>
      </c>
      <c r="G83" s="520">
        <v>0</v>
      </c>
      <c r="H83" s="520">
        <v>-5</v>
      </c>
      <c r="I83" s="465"/>
    </row>
    <row r="84" spans="1:12" ht="21" customHeight="1" x14ac:dyDescent="0.25">
      <c r="A84" s="528">
        <v>15</v>
      </c>
      <c r="B84" s="531">
        <v>56</v>
      </c>
      <c r="C84" s="462" t="s">
        <v>396</v>
      </c>
      <c r="D84" s="478"/>
      <c r="E84" s="452">
        <v>5</v>
      </c>
      <c r="F84" s="452">
        <v>2</v>
      </c>
      <c r="G84" s="546">
        <v>1</v>
      </c>
      <c r="H84" s="546">
        <v>-3</v>
      </c>
      <c r="I84" s="465"/>
    </row>
    <row r="85" spans="1:12" ht="22.5" customHeight="1" x14ac:dyDescent="0.25">
      <c r="A85" s="717">
        <v>16</v>
      </c>
      <c r="B85" s="721">
        <v>57</v>
      </c>
      <c r="C85" s="540" t="s">
        <v>443</v>
      </c>
      <c r="D85" s="542"/>
      <c r="E85" s="537">
        <v>1</v>
      </c>
      <c r="F85" s="537">
        <v>0</v>
      </c>
      <c r="G85" s="527">
        <v>0</v>
      </c>
      <c r="H85" s="527">
        <v>-1</v>
      </c>
      <c r="I85" s="534"/>
    </row>
    <row r="86" spans="1:12" ht="5.25" customHeight="1" x14ac:dyDescent="0.25">
      <c r="A86" s="719"/>
      <c r="B86" s="723"/>
      <c r="C86" s="778" t="s">
        <v>184</v>
      </c>
      <c r="D86" s="767"/>
      <c r="E86" s="770">
        <v>3</v>
      </c>
      <c r="F86" s="770">
        <v>1</v>
      </c>
      <c r="G86" s="717">
        <v>1</v>
      </c>
      <c r="H86" s="717">
        <v>-2</v>
      </c>
      <c r="I86" s="762" t="s">
        <v>444</v>
      </c>
    </row>
    <row r="87" spans="1:12" ht="11.25" customHeight="1" x14ac:dyDescent="0.25">
      <c r="A87" s="719"/>
      <c r="B87" s="723"/>
      <c r="C87" s="779"/>
      <c r="D87" s="768"/>
      <c r="E87" s="771"/>
      <c r="F87" s="771"/>
      <c r="G87" s="719"/>
      <c r="H87" s="719"/>
      <c r="I87" s="763"/>
    </row>
    <row r="88" spans="1:12" ht="15" customHeight="1" x14ac:dyDescent="0.25">
      <c r="A88" s="718"/>
      <c r="B88" s="722"/>
      <c r="C88" s="780"/>
      <c r="D88" s="769"/>
      <c r="E88" s="772"/>
      <c r="F88" s="772"/>
      <c r="G88" s="718"/>
      <c r="H88" s="718"/>
      <c r="I88" s="766"/>
    </row>
    <row r="89" spans="1:12" ht="30" customHeight="1" x14ac:dyDescent="0.25">
      <c r="A89" s="717">
        <v>17</v>
      </c>
      <c r="B89" s="721">
        <v>59</v>
      </c>
      <c r="C89" s="541" t="s">
        <v>445</v>
      </c>
      <c r="D89" s="544"/>
      <c r="E89" s="539">
        <v>1</v>
      </c>
      <c r="F89" s="539">
        <v>0</v>
      </c>
      <c r="G89" s="530">
        <v>0</v>
      </c>
      <c r="H89" s="530">
        <v>-1</v>
      </c>
      <c r="I89" s="536"/>
    </row>
    <row r="90" spans="1:12" ht="31.5" x14ac:dyDescent="0.25">
      <c r="A90" s="718"/>
      <c r="B90" s="722"/>
      <c r="C90" s="541" t="s">
        <v>172</v>
      </c>
      <c r="D90" s="544"/>
      <c r="E90" s="539">
        <v>2</v>
      </c>
      <c r="F90" s="539">
        <v>0</v>
      </c>
      <c r="G90" s="530">
        <v>0</v>
      </c>
      <c r="H90" s="530">
        <v>-2</v>
      </c>
      <c r="I90" s="536"/>
    </row>
    <row r="91" spans="1:12" ht="49.5" customHeight="1" x14ac:dyDescent="0.25">
      <c r="A91" s="546">
        <v>18</v>
      </c>
      <c r="B91" s="529">
        <v>61</v>
      </c>
      <c r="C91" s="477" t="s">
        <v>446</v>
      </c>
      <c r="D91" s="478"/>
      <c r="E91" s="452">
        <v>1</v>
      </c>
      <c r="F91" s="452">
        <v>1</v>
      </c>
      <c r="G91" s="452">
        <v>0</v>
      </c>
      <c r="H91" s="452">
        <v>0</v>
      </c>
      <c r="I91" s="465"/>
    </row>
    <row r="92" spans="1:12" ht="39.75" customHeight="1" x14ac:dyDescent="0.25">
      <c r="A92" s="530">
        <v>19</v>
      </c>
      <c r="B92" s="532">
        <v>62</v>
      </c>
      <c r="C92" s="462" t="s">
        <v>447</v>
      </c>
      <c r="D92" s="478"/>
      <c r="E92" s="452">
        <v>1</v>
      </c>
      <c r="F92" s="452">
        <v>1</v>
      </c>
      <c r="G92" s="546">
        <v>0</v>
      </c>
      <c r="H92" s="546">
        <v>0</v>
      </c>
      <c r="I92" s="465"/>
    </row>
    <row r="93" spans="1:12" ht="31.5" x14ac:dyDescent="0.25">
      <c r="A93" s="546">
        <v>20</v>
      </c>
      <c r="B93" s="529">
        <v>64</v>
      </c>
      <c r="C93" s="514" t="s">
        <v>398</v>
      </c>
      <c r="D93" s="478"/>
      <c r="E93" s="452">
        <v>8</v>
      </c>
      <c r="F93" s="452">
        <v>1</v>
      </c>
      <c r="G93" s="546">
        <v>0</v>
      </c>
      <c r="H93" s="546">
        <v>-7</v>
      </c>
      <c r="I93" s="534" t="s">
        <v>448</v>
      </c>
    </row>
    <row r="94" spans="1:12" ht="33.75" customHeight="1" x14ac:dyDescent="0.25">
      <c r="A94" s="546">
        <v>21</v>
      </c>
      <c r="B94" s="529">
        <v>67</v>
      </c>
      <c r="C94" s="477" t="s">
        <v>449</v>
      </c>
      <c r="D94" s="478"/>
      <c r="E94" s="452">
        <v>1</v>
      </c>
      <c r="F94" s="452">
        <v>1</v>
      </c>
      <c r="G94" s="546">
        <v>0</v>
      </c>
      <c r="H94" s="546">
        <v>0</v>
      </c>
      <c r="I94" s="521"/>
    </row>
    <row r="95" spans="1:12" ht="34.5" customHeight="1" x14ac:dyDescent="0.25">
      <c r="A95" s="546">
        <v>22</v>
      </c>
      <c r="B95" s="529">
        <v>68</v>
      </c>
      <c r="C95" s="477" t="s">
        <v>356</v>
      </c>
      <c r="D95" s="478"/>
      <c r="E95" s="452">
        <v>1</v>
      </c>
      <c r="F95" s="452">
        <v>1</v>
      </c>
      <c r="G95" s="546">
        <v>0</v>
      </c>
      <c r="H95" s="546">
        <v>0</v>
      </c>
      <c r="I95" s="465"/>
    </row>
    <row r="96" spans="1:12" ht="30.75" customHeight="1" x14ac:dyDescent="0.25">
      <c r="A96" s="546">
        <v>23</v>
      </c>
      <c r="B96" s="529">
        <v>69</v>
      </c>
      <c r="C96" s="462" t="s">
        <v>450</v>
      </c>
      <c r="D96" s="478"/>
      <c r="E96" s="452">
        <v>1</v>
      </c>
      <c r="F96" s="452">
        <v>1</v>
      </c>
      <c r="G96" s="546">
        <v>0</v>
      </c>
      <c r="H96" s="546">
        <v>0</v>
      </c>
      <c r="I96" s="557" t="s">
        <v>451</v>
      </c>
      <c r="L96" s="589"/>
    </row>
    <row r="97" spans="1:9" ht="31.5" x14ac:dyDescent="0.25">
      <c r="A97" s="717">
        <v>24</v>
      </c>
      <c r="B97" s="721">
        <v>70</v>
      </c>
      <c r="C97" s="477" t="s">
        <v>346</v>
      </c>
      <c r="D97" s="478"/>
      <c r="E97" s="452">
        <v>1</v>
      </c>
      <c r="F97" s="452">
        <v>1</v>
      </c>
      <c r="G97" s="546">
        <v>0</v>
      </c>
      <c r="H97" s="546">
        <v>0</v>
      </c>
      <c r="I97" s="465"/>
    </row>
    <row r="98" spans="1:9" ht="24.75" customHeight="1" x14ac:dyDescent="0.25">
      <c r="A98" s="718"/>
      <c r="B98" s="722"/>
      <c r="C98" s="462" t="s">
        <v>83</v>
      </c>
      <c r="D98" s="478"/>
      <c r="E98" s="452">
        <v>2</v>
      </c>
      <c r="F98" s="452">
        <v>0</v>
      </c>
      <c r="G98" s="546">
        <v>0</v>
      </c>
      <c r="H98" s="546">
        <v>-2</v>
      </c>
      <c r="I98" s="465"/>
    </row>
    <row r="99" spans="1:9" ht="32.25" customHeight="1" x14ac:dyDescent="0.25">
      <c r="A99" s="546">
        <v>25</v>
      </c>
      <c r="B99" s="529">
        <v>72</v>
      </c>
      <c r="C99" s="477" t="s">
        <v>452</v>
      </c>
      <c r="D99" s="478"/>
      <c r="E99" s="452">
        <v>1</v>
      </c>
      <c r="F99" s="452">
        <v>1</v>
      </c>
      <c r="G99" s="546">
        <v>0</v>
      </c>
      <c r="H99" s="546">
        <v>0</v>
      </c>
      <c r="I99" s="465"/>
    </row>
    <row r="100" spans="1:9" ht="32.25" customHeight="1" x14ac:dyDescent="0.25">
      <c r="A100" s="546">
        <v>26</v>
      </c>
      <c r="B100" s="529">
        <v>75</v>
      </c>
      <c r="C100" s="477" t="s">
        <v>453</v>
      </c>
      <c r="D100" s="478"/>
      <c r="E100" s="452">
        <v>2</v>
      </c>
      <c r="F100" s="452">
        <v>0</v>
      </c>
      <c r="G100" s="546">
        <v>0</v>
      </c>
      <c r="H100" s="546">
        <v>-2</v>
      </c>
      <c r="I100" s="465"/>
    </row>
    <row r="101" spans="1:9" ht="32.25" customHeight="1" x14ac:dyDescent="0.25">
      <c r="A101" s="546">
        <v>27</v>
      </c>
      <c r="B101" s="513">
        <v>87</v>
      </c>
      <c r="C101" s="573" t="s">
        <v>399</v>
      </c>
      <c r="D101" s="522"/>
      <c r="E101" s="513">
        <v>4</v>
      </c>
      <c r="F101" s="513">
        <v>0</v>
      </c>
      <c r="G101" s="513">
        <v>0</v>
      </c>
      <c r="H101" s="513">
        <v>-4</v>
      </c>
      <c r="I101" s="546"/>
    </row>
    <row r="102" spans="1:9" ht="19.5" customHeight="1" x14ac:dyDescent="0.25">
      <c r="A102" s="546"/>
      <c r="B102" s="529"/>
      <c r="C102" s="472" t="s">
        <v>24</v>
      </c>
      <c r="D102" s="479"/>
      <c r="E102" s="474">
        <v>136</v>
      </c>
      <c r="F102" s="474">
        <v>31</v>
      </c>
      <c r="G102" s="474">
        <f>SUM(G43:G99)</f>
        <v>25</v>
      </c>
      <c r="H102" s="474">
        <v>-105</v>
      </c>
      <c r="I102" s="475" t="s">
        <v>454</v>
      </c>
    </row>
    <row r="103" spans="1:9" ht="15.75" x14ac:dyDescent="0.25">
      <c r="A103" s="490"/>
      <c r="B103" s="491"/>
      <c r="C103" s="492"/>
      <c r="D103" s="492"/>
      <c r="E103" s="493"/>
      <c r="F103" s="493"/>
      <c r="G103" s="493"/>
      <c r="H103" s="493"/>
      <c r="I103" s="494"/>
    </row>
    <row r="104" spans="1:9" ht="15.75" x14ac:dyDescent="0.25">
      <c r="A104" s="495"/>
      <c r="B104" s="496"/>
      <c r="C104" s="495" t="s">
        <v>404</v>
      </c>
      <c r="D104" s="495"/>
      <c r="E104" s="495"/>
      <c r="F104" s="495"/>
      <c r="G104" s="495"/>
      <c r="H104" s="495"/>
      <c r="I104" s="495"/>
    </row>
    <row r="105" spans="1:9" ht="15.75" x14ac:dyDescent="0.25">
      <c r="A105" s="495"/>
      <c r="B105" s="496"/>
      <c r="C105" s="495" t="s">
        <v>405</v>
      </c>
      <c r="D105" s="495"/>
      <c r="E105" s="495"/>
      <c r="F105" s="495"/>
      <c r="G105" s="495"/>
      <c r="H105" s="495"/>
      <c r="I105" s="495"/>
    </row>
    <row r="106" spans="1:9" ht="15.75" x14ac:dyDescent="0.25">
      <c r="A106" s="495"/>
      <c r="B106" s="496"/>
      <c r="C106" s="495"/>
      <c r="D106" s="495"/>
      <c r="E106" s="495"/>
      <c r="F106" s="495"/>
      <c r="G106" s="495"/>
      <c r="H106" s="495"/>
      <c r="I106" s="495"/>
    </row>
  </sheetData>
  <mergeCells count="79">
    <mergeCell ref="A82:A83"/>
    <mergeCell ref="B82:B83"/>
    <mergeCell ref="A85:A88"/>
    <mergeCell ref="C86:C88"/>
    <mergeCell ref="B60:B63"/>
    <mergeCell ref="A73:A81"/>
    <mergeCell ref="B73:B81"/>
    <mergeCell ref="I64:I65"/>
    <mergeCell ref="A64:A69"/>
    <mergeCell ref="B64:B69"/>
    <mergeCell ref="C64:C65"/>
    <mergeCell ref="D64:D65"/>
    <mergeCell ref="E64:E65"/>
    <mergeCell ref="F64:F65"/>
    <mergeCell ref="F56:F57"/>
    <mergeCell ref="G56:G57"/>
    <mergeCell ref="G64:G65"/>
    <mergeCell ref="H64:H65"/>
    <mergeCell ref="H56:H57"/>
    <mergeCell ref="A54:A55"/>
    <mergeCell ref="B54:B55"/>
    <mergeCell ref="I56:I57"/>
    <mergeCell ref="A60:A63"/>
    <mergeCell ref="C60:C61"/>
    <mergeCell ref="D60:D61"/>
    <mergeCell ref="E60:E61"/>
    <mergeCell ref="F60:F61"/>
    <mergeCell ref="G60:G61"/>
    <mergeCell ref="H60:H61"/>
    <mergeCell ref="I60:I61"/>
    <mergeCell ref="A56:A58"/>
    <mergeCell ref="B56:B58"/>
    <mergeCell ref="C56:C57"/>
    <mergeCell ref="D56:D57"/>
    <mergeCell ref="E56:E57"/>
    <mergeCell ref="I86:I88"/>
    <mergeCell ref="A89:A90"/>
    <mergeCell ref="B89:B90"/>
    <mergeCell ref="A97:A98"/>
    <mergeCell ref="B97:B98"/>
    <mergeCell ref="D86:D88"/>
    <mergeCell ref="E86:E88"/>
    <mergeCell ref="F86:F88"/>
    <mergeCell ref="G86:G88"/>
    <mergeCell ref="H86:H88"/>
    <mergeCell ref="B85:B88"/>
    <mergeCell ref="A19:A21"/>
    <mergeCell ref="B19:B21"/>
    <mergeCell ref="A22:A24"/>
    <mergeCell ref="B22:B24"/>
    <mergeCell ref="A28:I28"/>
    <mergeCell ref="A29:A34"/>
    <mergeCell ref="B29:B34"/>
    <mergeCell ref="A36:A37"/>
    <mergeCell ref="B36:B37"/>
    <mergeCell ref="A42:I42"/>
    <mergeCell ref="A51:A52"/>
    <mergeCell ref="B51:B52"/>
    <mergeCell ref="A43:A45"/>
    <mergeCell ref="B43:B45"/>
    <mergeCell ref="A46:A50"/>
    <mergeCell ref="B46:B50"/>
    <mergeCell ref="A1:I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A15:A17"/>
    <mergeCell ref="B15:B17"/>
    <mergeCell ref="A5:I5"/>
    <mergeCell ref="A6:A9"/>
    <mergeCell ref="B6:B9"/>
    <mergeCell ref="A12:A14"/>
    <mergeCell ref="B12:B14"/>
  </mergeCells>
  <pageMargins left="0.70866141732283461" right="0.70866141732283461" top="0.74803149606299213" bottom="0.74803149606299213" header="0.31496062992125984" footer="0.31496062992125984"/>
  <pageSetup paperSize="8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6"/>
  <sheetViews>
    <sheetView workbookViewId="0">
      <selection activeCell="K11" sqref="K11"/>
    </sheetView>
  </sheetViews>
  <sheetFormatPr defaultRowHeight="15" x14ac:dyDescent="0.25"/>
  <cols>
    <col min="1" max="1" width="4.85546875" customWidth="1"/>
    <col min="2" max="2" width="5.85546875" customWidth="1"/>
    <col min="3" max="3" width="35.7109375" customWidth="1"/>
    <col min="4" max="4" width="12.42578125" hidden="1" customWidth="1"/>
    <col min="5" max="5" width="10.140625" customWidth="1"/>
    <col min="6" max="7" width="9.85546875" customWidth="1"/>
    <col min="8" max="8" width="12" customWidth="1"/>
    <col min="9" max="9" width="22.28515625" customWidth="1"/>
  </cols>
  <sheetData>
    <row r="2" spans="1:9" ht="18.75" x14ac:dyDescent="0.3">
      <c r="A2" s="783" t="s">
        <v>463</v>
      </c>
      <c r="B2" s="783"/>
      <c r="C2" s="783"/>
      <c r="D2" s="783"/>
      <c r="E2" s="783"/>
      <c r="F2" s="783"/>
      <c r="G2" s="783"/>
      <c r="H2" s="783"/>
      <c r="I2" s="783"/>
    </row>
    <row r="3" spans="1:9" ht="15.75" x14ac:dyDescent="0.25">
      <c r="A3" s="591"/>
      <c r="B3" s="591"/>
      <c r="C3" s="591"/>
      <c r="D3" s="591"/>
      <c r="E3" s="591"/>
      <c r="F3" s="591"/>
      <c r="G3" s="591"/>
      <c r="H3" s="591"/>
      <c r="I3" s="591"/>
    </row>
    <row r="4" spans="1:9" ht="14.25" customHeight="1" x14ac:dyDescent="0.25">
      <c r="A4" s="591"/>
      <c r="B4" s="591"/>
      <c r="C4" s="591"/>
      <c r="D4" s="591"/>
      <c r="E4" s="591"/>
      <c r="F4" s="591"/>
      <c r="G4" s="591"/>
      <c r="H4" s="591"/>
      <c r="I4" s="591"/>
    </row>
    <row r="5" spans="1:9" ht="15.75" hidden="1" x14ac:dyDescent="0.25">
      <c r="A5" s="591"/>
      <c r="B5" s="591"/>
      <c r="C5" s="591"/>
      <c r="D5" s="591"/>
      <c r="E5" s="591"/>
      <c r="F5" s="591"/>
      <c r="G5" s="591"/>
      <c r="H5" s="591"/>
      <c r="I5" s="591"/>
    </row>
    <row r="6" spans="1:9" ht="15.75" hidden="1" x14ac:dyDescent="0.25">
      <c r="A6" s="591"/>
      <c r="B6" s="591"/>
      <c r="C6" s="591"/>
      <c r="D6" s="591"/>
      <c r="E6" s="591"/>
      <c r="F6" s="591"/>
      <c r="G6" s="591"/>
      <c r="H6" s="591"/>
      <c r="I6" s="591"/>
    </row>
    <row r="7" spans="1:9" ht="15" customHeight="1" x14ac:dyDescent="0.25">
      <c r="A7" s="734" t="s">
        <v>6</v>
      </c>
      <c r="B7" s="734" t="s">
        <v>7</v>
      </c>
      <c r="C7" s="734" t="s">
        <v>8</v>
      </c>
      <c r="D7" s="737" t="s">
        <v>464</v>
      </c>
      <c r="E7" s="740" t="s">
        <v>296</v>
      </c>
      <c r="F7" s="740" t="s">
        <v>10</v>
      </c>
      <c r="G7" s="740" t="s">
        <v>11</v>
      </c>
      <c r="H7" s="740" t="s">
        <v>386</v>
      </c>
      <c r="I7" s="734" t="s">
        <v>12</v>
      </c>
    </row>
    <row r="8" spans="1:9" ht="15" customHeight="1" x14ac:dyDescent="0.25">
      <c r="A8" s="735"/>
      <c r="B8" s="735"/>
      <c r="C8" s="735"/>
      <c r="D8" s="738"/>
      <c r="E8" s="741"/>
      <c r="F8" s="741"/>
      <c r="G8" s="741"/>
      <c r="H8" s="741"/>
      <c r="I8" s="735"/>
    </row>
    <row r="9" spans="1:9" ht="16.5" customHeight="1" x14ac:dyDescent="0.25">
      <c r="A9" s="736"/>
      <c r="B9" s="736"/>
      <c r="C9" s="736"/>
      <c r="D9" s="739"/>
      <c r="E9" s="742"/>
      <c r="F9" s="742"/>
      <c r="G9" s="742"/>
      <c r="H9" s="742"/>
      <c r="I9" s="736"/>
    </row>
    <row r="10" spans="1:9" ht="15.75" x14ac:dyDescent="0.25">
      <c r="A10" s="724" t="s">
        <v>300</v>
      </c>
      <c r="B10" s="725"/>
      <c r="C10" s="725"/>
      <c r="D10" s="725"/>
      <c r="E10" s="725"/>
      <c r="F10" s="725"/>
      <c r="G10" s="725"/>
      <c r="H10" s="725"/>
      <c r="I10" s="726"/>
    </row>
    <row r="11" spans="1:9" ht="28.5" customHeight="1" x14ac:dyDescent="0.25">
      <c r="A11" s="719">
        <v>1</v>
      </c>
      <c r="B11" s="719">
        <v>1</v>
      </c>
      <c r="C11" s="450" t="s">
        <v>427</v>
      </c>
      <c r="D11" s="452">
        <v>2</v>
      </c>
      <c r="E11" s="452">
        <v>3</v>
      </c>
      <c r="F11" s="452">
        <v>1</v>
      </c>
      <c r="G11" s="452">
        <v>0</v>
      </c>
      <c r="H11" s="452">
        <v>-2</v>
      </c>
      <c r="I11" s="452" t="s">
        <v>483</v>
      </c>
    </row>
    <row r="12" spans="1:9" ht="19.5" customHeight="1" x14ac:dyDescent="0.25">
      <c r="A12" s="719"/>
      <c r="B12" s="719"/>
      <c r="C12" s="450" t="s">
        <v>19</v>
      </c>
      <c r="D12" s="452">
        <v>20</v>
      </c>
      <c r="E12" s="452">
        <v>1</v>
      </c>
      <c r="F12" s="452">
        <v>1</v>
      </c>
      <c r="G12" s="452">
        <v>0</v>
      </c>
      <c r="H12" s="452">
        <v>0</v>
      </c>
      <c r="I12" s="454"/>
    </row>
    <row r="13" spans="1:9" ht="32.25" customHeight="1" x14ac:dyDescent="0.25">
      <c r="A13" s="719"/>
      <c r="B13" s="719"/>
      <c r="C13" s="450" t="s">
        <v>68</v>
      </c>
      <c r="D13" s="452"/>
      <c r="E13" s="452">
        <v>2</v>
      </c>
      <c r="F13" s="452">
        <v>2</v>
      </c>
      <c r="G13" s="452">
        <v>0</v>
      </c>
      <c r="H13" s="452">
        <v>0</v>
      </c>
      <c r="I13" s="562" t="s">
        <v>465</v>
      </c>
    </row>
    <row r="14" spans="1:9" ht="31.5" x14ac:dyDescent="0.25">
      <c r="A14" s="719"/>
      <c r="B14" s="719"/>
      <c r="C14" s="450" t="s">
        <v>432</v>
      </c>
      <c r="D14" s="452"/>
      <c r="E14" s="452">
        <v>2</v>
      </c>
      <c r="F14" s="452">
        <v>2</v>
      </c>
      <c r="G14" s="452">
        <v>0</v>
      </c>
      <c r="H14" s="452">
        <v>0</v>
      </c>
      <c r="I14" s="562" t="s">
        <v>465</v>
      </c>
    </row>
    <row r="15" spans="1:9" ht="18.75" customHeight="1" x14ac:dyDescent="0.25">
      <c r="A15" s="719"/>
      <c r="B15" s="719"/>
      <c r="C15" s="450" t="s">
        <v>204</v>
      </c>
      <c r="D15" s="452">
        <v>9</v>
      </c>
      <c r="E15" s="452">
        <v>2</v>
      </c>
      <c r="F15" s="452">
        <v>0</v>
      </c>
      <c r="G15" s="452">
        <v>0</v>
      </c>
      <c r="H15" s="452">
        <v>-2</v>
      </c>
      <c r="I15" s="557"/>
    </row>
    <row r="16" spans="1:9" ht="31.5" x14ac:dyDescent="0.25">
      <c r="A16" s="717">
        <v>2</v>
      </c>
      <c r="B16" s="721">
        <v>2</v>
      </c>
      <c r="C16" s="523" t="s">
        <v>16</v>
      </c>
      <c r="D16" s="562">
        <v>67</v>
      </c>
      <c r="E16" s="580">
        <v>10</v>
      </c>
      <c r="F16" s="580">
        <v>2</v>
      </c>
      <c r="G16" s="562">
        <v>1</v>
      </c>
      <c r="H16" s="562">
        <v>-8</v>
      </c>
      <c r="I16" s="562" t="s">
        <v>465</v>
      </c>
    </row>
    <row r="17" spans="1:9" ht="21.75" customHeight="1" x14ac:dyDescent="0.25">
      <c r="A17" s="718"/>
      <c r="B17" s="722"/>
      <c r="C17" s="523" t="s">
        <v>93</v>
      </c>
      <c r="D17" s="562">
        <v>0</v>
      </c>
      <c r="E17" s="580">
        <v>1</v>
      </c>
      <c r="F17" s="580">
        <v>1</v>
      </c>
      <c r="G17" s="580">
        <v>0</v>
      </c>
      <c r="H17" s="580">
        <v>0</v>
      </c>
      <c r="I17" s="549"/>
    </row>
    <row r="18" spans="1:9" ht="19.5" customHeight="1" x14ac:dyDescent="0.25">
      <c r="A18" s="548">
        <v>3</v>
      </c>
      <c r="B18" s="551">
        <v>3</v>
      </c>
      <c r="C18" s="523" t="s">
        <v>427</v>
      </c>
      <c r="D18" s="562">
        <v>6</v>
      </c>
      <c r="E18" s="580">
        <v>2</v>
      </c>
      <c r="F18" s="580">
        <v>1</v>
      </c>
      <c r="G18" s="562">
        <v>0</v>
      </c>
      <c r="H18" s="562">
        <v>-1</v>
      </c>
      <c r="I18" s="557"/>
    </row>
    <row r="19" spans="1:9" ht="18.75" customHeight="1" x14ac:dyDescent="0.25">
      <c r="A19" s="557">
        <v>4</v>
      </c>
      <c r="B19" s="577" t="s">
        <v>478</v>
      </c>
      <c r="C19" s="450" t="s">
        <v>47</v>
      </c>
      <c r="D19" s="452">
        <v>44</v>
      </c>
      <c r="E19" s="512">
        <v>5</v>
      </c>
      <c r="F19" s="512">
        <v>0</v>
      </c>
      <c r="G19" s="452">
        <v>0</v>
      </c>
      <c r="H19" s="452">
        <v>-5</v>
      </c>
      <c r="I19" s="557"/>
    </row>
    <row r="20" spans="1:9" ht="19.5" customHeight="1" x14ac:dyDescent="0.25">
      <c r="A20" s="574">
        <v>5</v>
      </c>
      <c r="B20" s="576" t="s">
        <v>379</v>
      </c>
      <c r="C20" s="450" t="s">
        <v>19</v>
      </c>
      <c r="D20" s="452">
        <v>80</v>
      </c>
      <c r="E20" s="512">
        <v>12</v>
      </c>
      <c r="F20" s="512">
        <v>1</v>
      </c>
      <c r="G20" s="452">
        <v>1</v>
      </c>
      <c r="H20" s="452">
        <v>-11</v>
      </c>
      <c r="I20" s="557"/>
    </row>
    <row r="21" spans="1:9" ht="36.75" customHeight="1" x14ac:dyDescent="0.25">
      <c r="A21" s="717">
        <v>6</v>
      </c>
      <c r="B21" s="727" t="s">
        <v>312</v>
      </c>
      <c r="C21" s="450" t="s">
        <v>219</v>
      </c>
      <c r="D21" s="452">
        <v>122</v>
      </c>
      <c r="E21" s="568">
        <v>22</v>
      </c>
      <c r="F21" s="578" t="s">
        <v>475</v>
      </c>
      <c r="G21" s="452">
        <v>2</v>
      </c>
      <c r="H21" s="452">
        <v>-14</v>
      </c>
      <c r="I21" s="452" t="s">
        <v>476</v>
      </c>
    </row>
    <row r="22" spans="1:9" ht="18.75" customHeight="1" x14ac:dyDescent="0.25">
      <c r="A22" s="719"/>
      <c r="B22" s="728"/>
      <c r="C22" s="450" t="s">
        <v>252</v>
      </c>
      <c r="D22" s="452">
        <v>80</v>
      </c>
      <c r="E22" s="568">
        <v>7</v>
      </c>
      <c r="F22" s="568" t="s">
        <v>477</v>
      </c>
      <c r="G22" s="452">
        <v>2</v>
      </c>
      <c r="H22" s="452">
        <v>-5</v>
      </c>
      <c r="I22" s="557"/>
    </row>
    <row r="23" spans="1:9" ht="18.75" customHeight="1" x14ac:dyDescent="0.25">
      <c r="A23" s="557">
        <v>7</v>
      </c>
      <c r="B23" s="558" t="s">
        <v>383</v>
      </c>
      <c r="C23" s="450" t="s">
        <v>466</v>
      </c>
      <c r="D23" s="452">
        <v>0</v>
      </c>
      <c r="E23" s="452">
        <v>4</v>
      </c>
      <c r="F23" s="452">
        <v>4</v>
      </c>
      <c r="G23" s="452">
        <v>0</v>
      </c>
      <c r="H23" s="452">
        <v>0</v>
      </c>
      <c r="I23" s="569"/>
    </row>
    <row r="24" spans="1:9" ht="19.5" customHeight="1" x14ac:dyDescent="0.25">
      <c r="A24" s="762">
        <v>8</v>
      </c>
      <c r="B24" s="764">
        <v>40</v>
      </c>
      <c r="C24" s="570" t="s">
        <v>46</v>
      </c>
      <c r="D24" s="512">
        <v>108</v>
      </c>
      <c r="E24" s="512">
        <v>4</v>
      </c>
      <c r="F24" s="512">
        <v>1</v>
      </c>
      <c r="G24" s="512">
        <v>0</v>
      </c>
      <c r="H24" s="512">
        <v>-3</v>
      </c>
      <c r="I24" s="465"/>
    </row>
    <row r="25" spans="1:9" ht="18.75" customHeight="1" x14ac:dyDescent="0.25">
      <c r="A25" s="763"/>
      <c r="B25" s="765"/>
      <c r="C25" s="450" t="s">
        <v>19</v>
      </c>
      <c r="D25" s="512">
        <v>30</v>
      </c>
      <c r="E25" s="512">
        <v>1</v>
      </c>
      <c r="F25" s="512">
        <v>1</v>
      </c>
      <c r="G25" s="512">
        <v>0</v>
      </c>
      <c r="H25" s="512">
        <v>0</v>
      </c>
      <c r="I25" s="470"/>
    </row>
    <row r="26" spans="1:9" ht="18.75" customHeight="1" x14ac:dyDescent="0.25">
      <c r="A26" s="550"/>
      <c r="B26" s="554"/>
      <c r="C26" s="525" t="s">
        <v>252</v>
      </c>
      <c r="D26" s="512">
        <v>1</v>
      </c>
      <c r="E26" s="512">
        <v>1</v>
      </c>
      <c r="F26" s="512">
        <v>1</v>
      </c>
      <c r="G26" s="512">
        <v>0</v>
      </c>
      <c r="H26" s="512">
        <v>0</v>
      </c>
      <c r="I26" s="470"/>
    </row>
    <row r="27" spans="1:9" ht="15.75" x14ac:dyDescent="0.25">
      <c r="A27" s="551"/>
      <c r="B27" s="551"/>
      <c r="C27" s="472" t="s">
        <v>24</v>
      </c>
      <c r="D27" s="474">
        <f>SUM(D11:D26)</f>
        <v>569</v>
      </c>
      <c r="E27" s="474">
        <v>79</v>
      </c>
      <c r="F27" s="474">
        <v>28</v>
      </c>
      <c r="G27" s="474">
        <f>SUM(G11:G26)</f>
        <v>6</v>
      </c>
      <c r="H27" s="474">
        <f>SUM(H11:H26)</f>
        <v>-51</v>
      </c>
      <c r="I27" s="475"/>
    </row>
    <row r="28" spans="1:9" ht="15.75" x14ac:dyDescent="0.25">
      <c r="A28" s="730" t="s">
        <v>430</v>
      </c>
      <c r="B28" s="731"/>
      <c r="C28" s="731"/>
      <c r="D28" s="731"/>
      <c r="E28" s="731"/>
      <c r="F28" s="731"/>
      <c r="G28" s="731"/>
      <c r="H28" s="731"/>
      <c r="I28" s="732"/>
    </row>
    <row r="29" spans="1:9" ht="18.75" customHeight="1" x14ac:dyDescent="0.25">
      <c r="A29" s="721">
        <v>1</v>
      </c>
      <c r="B29" s="721">
        <v>1</v>
      </c>
      <c r="C29" s="514" t="s">
        <v>204</v>
      </c>
      <c r="D29" s="551"/>
      <c r="E29" s="575">
        <v>5</v>
      </c>
      <c r="F29" s="575">
        <v>4</v>
      </c>
      <c r="G29" s="575">
        <v>1</v>
      </c>
      <c r="H29" s="575">
        <v>-1</v>
      </c>
      <c r="I29" s="551" t="s">
        <v>457</v>
      </c>
    </row>
    <row r="30" spans="1:9" ht="18" customHeight="1" x14ac:dyDescent="0.25">
      <c r="A30" s="723"/>
      <c r="B30" s="723"/>
      <c r="C30" s="514" t="s">
        <v>288</v>
      </c>
      <c r="D30" s="551"/>
      <c r="E30" s="575">
        <v>5</v>
      </c>
      <c r="F30" s="575">
        <v>4</v>
      </c>
      <c r="G30" s="575">
        <v>0</v>
      </c>
      <c r="H30" s="575">
        <v>-1</v>
      </c>
      <c r="I30" s="526" t="s">
        <v>456</v>
      </c>
    </row>
    <row r="31" spans="1:9" ht="18.75" customHeight="1" x14ac:dyDescent="0.25">
      <c r="A31" s="723"/>
      <c r="B31" s="723"/>
      <c r="C31" s="514" t="s">
        <v>45</v>
      </c>
      <c r="D31" s="551"/>
      <c r="E31" s="575">
        <v>5</v>
      </c>
      <c r="F31" s="575">
        <v>3</v>
      </c>
      <c r="G31" s="575">
        <v>2</v>
      </c>
      <c r="H31" s="575">
        <v>-2</v>
      </c>
      <c r="I31" s="526" t="s">
        <v>467</v>
      </c>
    </row>
    <row r="32" spans="1:9" ht="19.5" customHeight="1" x14ac:dyDescent="0.25">
      <c r="A32" s="723"/>
      <c r="B32" s="723"/>
      <c r="C32" s="514" t="s">
        <v>216</v>
      </c>
      <c r="D32" s="551"/>
      <c r="E32" s="575">
        <v>5</v>
      </c>
      <c r="F32" s="575">
        <v>5</v>
      </c>
      <c r="G32" s="575">
        <v>0</v>
      </c>
      <c r="H32" s="575">
        <v>0</v>
      </c>
      <c r="I32" s="526" t="s">
        <v>458</v>
      </c>
    </row>
    <row r="33" spans="1:9" ht="20.25" customHeight="1" x14ac:dyDescent="0.25">
      <c r="A33" s="551">
        <v>2</v>
      </c>
      <c r="B33" s="551">
        <v>2</v>
      </c>
      <c r="C33" s="514" t="s">
        <v>16</v>
      </c>
      <c r="D33" s="551"/>
      <c r="E33" s="575">
        <v>10</v>
      </c>
      <c r="F33" s="575">
        <v>6</v>
      </c>
      <c r="G33" s="575">
        <v>1</v>
      </c>
      <c r="H33" s="575">
        <v>-4</v>
      </c>
      <c r="I33" s="526" t="s">
        <v>461</v>
      </c>
    </row>
    <row r="34" spans="1:9" ht="20.25" customHeight="1" x14ac:dyDescent="0.25">
      <c r="A34" s="721">
        <v>3</v>
      </c>
      <c r="B34" s="721">
        <v>5</v>
      </c>
      <c r="C34" s="514" t="s">
        <v>69</v>
      </c>
      <c r="D34" s="551"/>
      <c r="E34" s="575">
        <v>30</v>
      </c>
      <c r="F34" s="575">
        <v>14</v>
      </c>
      <c r="G34" s="575">
        <v>0</v>
      </c>
      <c r="H34" s="575">
        <v>-16</v>
      </c>
      <c r="I34" s="526" t="s">
        <v>457</v>
      </c>
    </row>
    <row r="35" spans="1:9" ht="18" customHeight="1" x14ac:dyDescent="0.25">
      <c r="A35" s="722"/>
      <c r="B35" s="722"/>
      <c r="C35" s="514" t="s">
        <v>47</v>
      </c>
      <c r="D35" s="551"/>
      <c r="E35" s="575">
        <v>10</v>
      </c>
      <c r="F35" s="575">
        <v>4</v>
      </c>
      <c r="G35" s="575">
        <v>0</v>
      </c>
      <c r="H35" s="575">
        <v>-6</v>
      </c>
      <c r="I35" s="526" t="s">
        <v>460</v>
      </c>
    </row>
    <row r="36" spans="1:9" ht="18.75" customHeight="1" x14ac:dyDescent="0.25">
      <c r="A36" s="553">
        <v>4</v>
      </c>
      <c r="B36" s="553">
        <v>17</v>
      </c>
      <c r="C36" s="514" t="s">
        <v>19</v>
      </c>
      <c r="D36" s="551"/>
      <c r="E36" s="575">
        <v>10</v>
      </c>
      <c r="F36" s="575">
        <v>3</v>
      </c>
      <c r="G36" s="575">
        <v>7</v>
      </c>
      <c r="H36" s="575">
        <v>-7</v>
      </c>
      <c r="I36" s="526" t="s">
        <v>468</v>
      </c>
    </row>
    <row r="37" spans="1:9" ht="19.5" customHeight="1" x14ac:dyDescent="0.25">
      <c r="A37" s="553">
        <v>5</v>
      </c>
      <c r="B37" s="553" t="s">
        <v>312</v>
      </c>
      <c r="C37" s="514" t="s">
        <v>219</v>
      </c>
      <c r="D37" s="551"/>
      <c r="E37" s="575">
        <v>40</v>
      </c>
      <c r="F37" s="575">
        <v>37</v>
      </c>
      <c r="G37" s="575">
        <v>6</v>
      </c>
      <c r="H37" s="575">
        <v>-3</v>
      </c>
      <c r="I37" s="526" t="s">
        <v>462</v>
      </c>
    </row>
    <row r="38" spans="1:9" ht="19.5" customHeight="1" x14ac:dyDescent="0.25">
      <c r="A38" s="551">
        <v>6</v>
      </c>
      <c r="B38" s="551">
        <v>40</v>
      </c>
      <c r="C38" s="514" t="s">
        <v>46</v>
      </c>
      <c r="D38" s="551"/>
      <c r="E38" s="575">
        <v>10</v>
      </c>
      <c r="F38" s="575">
        <v>5</v>
      </c>
      <c r="G38" s="575">
        <v>5</v>
      </c>
      <c r="H38" s="575">
        <v>-5</v>
      </c>
      <c r="I38" s="526" t="s">
        <v>468</v>
      </c>
    </row>
    <row r="39" spans="1:9" ht="15.75" x14ac:dyDescent="0.25">
      <c r="A39" s="551"/>
      <c r="B39" s="515"/>
      <c r="C39" s="454" t="s">
        <v>24</v>
      </c>
      <c r="D39" s="516"/>
      <c r="E39" s="516">
        <v>130</v>
      </c>
      <c r="F39" s="516">
        <v>85</v>
      </c>
      <c r="G39" s="517">
        <v>22</v>
      </c>
      <c r="H39" s="516">
        <v>45</v>
      </c>
      <c r="I39" s="517"/>
    </row>
    <row r="40" spans="1:9" ht="15.75" x14ac:dyDescent="0.25">
      <c r="A40" s="730" t="s">
        <v>27</v>
      </c>
      <c r="B40" s="731"/>
      <c r="C40" s="731"/>
      <c r="D40" s="731"/>
      <c r="E40" s="731"/>
      <c r="F40" s="731"/>
      <c r="G40" s="731"/>
      <c r="H40" s="731"/>
      <c r="I40" s="732"/>
    </row>
    <row r="41" spans="1:9" ht="34.5" customHeight="1" x14ac:dyDescent="0.25">
      <c r="A41" s="717">
        <v>1</v>
      </c>
      <c r="B41" s="720">
        <v>1</v>
      </c>
      <c r="C41" s="462" t="s">
        <v>197</v>
      </c>
      <c r="D41" s="557"/>
      <c r="E41" s="452">
        <v>4</v>
      </c>
      <c r="F41" s="452">
        <v>4</v>
      </c>
      <c r="G41" s="452">
        <v>0</v>
      </c>
      <c r="H41" s="452">
        <v>0</v>
      </c>
      <c r="I41" s="557"/>
    </row>
    <row r="42" spans="1:9" ht="18" customHeight="1" x14ac:dyDescent="0.25">
      <c r="A42" s="719"/>
      <c r="B42" s="720"/>
      <c r="C42" s="462" t="s">
        <v>49</v>
      </c>
      <c r="D42" s="557"/>
      <c r="E42" s="452">
        <v>5</v>
      </c>
      <c r="F42" s="452">
        <v>2</v>
      </c>
      <c r="G42" s="452">
        <v>0</v>
      </c>
      <c r="H42" s="452">
        <v>-3</v>
      </c>
      <c r="I42" s="557"/>
    </row>
    <row r="43" spans="1:9" ht="18.75" customHeight="1" x14ac:dyDescent="0.25">
      <c r="A43" s="719"/>
      <c r="B43" s="720"/>
      <c r="C43" s="462" t="s">
        <v>95</v>
      </c>
      <c r="D43" s="557"/>
      <c r="E43" s="452">
        <v>1</v>
      </c>
      <c r="F43" s="452">
        <v>0</v>
      </c>
      <c r="G43" s="452">
        <v>0</v>
      </c>
      <c r="H43" s="452">
        <v>-1</v>
      </c>
      <c r="I43" s="557"/>
    </row>
    <row r="44" spans="1:9" ht="31.5" x14ac:dyDescent="0.25">
      <c r="A44" s="719"/>
      <c r="B44" s="720"/>
      <c r="C44" s="462" t="s">
        <v>433</v>
      </c>
      <c r="D44" s="557"/>
      <c r="E44" s="452">
        <v>2</v>
      </c>
      <c r="F44" s="452">
        <v>0</v>
      </c>
      <c r="G44" s="452">
        <v>0</v>
      </c>
      <c r="H44" s="452">
        <v>-2</v>
      </c>
      <c r="I44" s="557"/>
    </row>
    <row r="45" spans="1:9" ht="19.5" customHeight="1" x14ac:dyDescent="0.25">
      <c r="A45" s="719"/>
      <c r="B45" s="720"/>
      <c r="C45" s="462" t="s">
        <v>368</v>
      </c>
      <c r="D45" s="557"/>
      <c r="E45" s="452">
        <v>2</v>
      </c>
      <c r="F45" s="452">
        <v>1</v>
      </c>
      <c r="G45" s="452">
        <v>1</v>
      </c>
      <c r="H45" s="452">
        <v>-1</v>
      </c>
      <c r="I45" s="557"/>
    </row>
    <row r="46" spans="1:9" ht="18.75" customHeight="1" x14ac:dyDescent="0.25">
      <c r="A46" s="719"/>
      <c r="B46" s="720"/>
      <c r="C46" s="462" t="s">
        <v>28</v>
      </c>
      <c r="D46" s="557"/>
      <c r="E46" s="452">
        <v>6</v>
      </c>
      <c r="F46" s="452">
        <v>3</v>
      </c>
      <c r="G46" s="452">
        <v>1</v>
      </c>
      <c r="H46" s="452">
        <v>-3</v>
      </c>
      <c r="I46" s="557"/>
    </row>
    <row r="47" spans="1:9" ht="33.75" customHeight="1" x14ac:dyDescent="0.25">
      <c r="A47" s="717">
        <v>2</v>
      </c>
      <c r="B47" s="721">
        <v>2</v>
      </c>
      <c r="C47" s="462" t="s">
        <v>434</v>
      </c>
      <c r="D47" s="557"/>
      <c r="E47" s="452">
        <v>1</v>
      </c>
      <c r="F47" s="452">
        <v>0</v>
      </c>
      <c r="G47" s="452">
        <v>1</v>
      </c>
      <c r="H47" s="452">
        <v>-1</v>
      </c>
      <c r="I47" s="557"/>
    </row>
    <row r="48" spans="1:9" ht="20.25" customHeight="1" x14ac:dyDescent="0.25">
      <c r="A48" s="719"/>
      <c r="B48" s="723"/>
      <c r="C48" s="462" t="s">
        <v>368</v>
      </c>
      <c r="D48" s="557"/>
      <c r="E48" s="452">
        <v>2</v>
      </c>
      <c r="F48" s="452">
        <v>2</v>
      </c>
      <c r="G48" s="452">
        <v>0</v>
      </c>
      <c r="H48" s="452">
        <v>0</v>
      </c>
      <c r="I48" s="557"/>
    </row>
    <row r="49" spans="1:9" ht="20.25" customHeight="1" x14ac:dyDescent="0.25">
      <c r="A49" s="548">
        <v>3</v>
      </c>
      <c r="B49" s="552">
        <v>3</v>
      </c>
      <c r="C49" s="462" t="s">
        <v>368</v>
      </c>
      <c r="D49" s="557"/>
      <c r="E49" s="452">
        <v>2</v>
      </c>
      <c r="F49" s="452">
        <v>0</v>
      </c>
      <c r="G49" s="452">
        <v>0</v>
      </c>
      <c r="H49" s="452">
        <v>-2</v>
      </c>
      <c r="I49" s="557"/>
    </row>
    <row r="50" spans="1:9" ht="20.25" customHeight="1" x14ac:dyDescent="0.25">
      <c r="A50" s="717">
        <v>4</v>
      </c>
      <c r="B50" s="721">
        <v>5</v>
      </c>
      <c r="C50" s="462" t="s">
        <v>113</v>
      </c>
      <c r="D50" s="557"/>
      <c r="E50" s="452">
        <v>1</v>
      </c>
      <c r="F50" s="452">
        <v>1</v>
      </c>
      <c r="G50" s="452">
        <v>0</v>
      </c>
      <c r="H50" s="452">
        <v>0</v>
      </c>
      <c r="I50" s="557"/>
    </row>
    <row r="51" spans="1:9" ht="18" customHeight="1" x14ac:dyDescent="0.25">
      <c r="A51" s="718"/>
      <c r="B51" s="722"/>
      <c r="C51" s="462" t="s">
        <v>330</v>
      </c>
      <c r="D51" s="557"/>
      <c r="E51" s="452">
        <v>1</v>
      </c>
      <c r="F51" s="452">
        <v>1</v>
      </c>
      <c r="G51" s="452">
        <v>0</v>
      </c>
      <c r="H51" s="452">
        <v>0</v>
      </c>
      <c r="I51" s="557"/>
    </row>
    <row r="52" spans="1:9" ht="31.5" x14ac:dyDescent="0.25">
      <c r="A52" s="717">
        <v>5</v>
      </c>
      <c r="B52" s="773">
        <v>17</v>
      </c>
      <c r="C52" s="462" t="s">
        <v>197</v>
      </c>
      <c r="D52" s="557"/>
      <c r="E52" s="452">
        <v>3</v>
      </c>
      <c r="F52" s="452">
        <v>2</v>
      </c>
      <c r="G52" s="452">
        <v>1</v>
      </c>
      <c r="H52" s="452">
        <v>-1</v>
      </c>
      <c r="I52" s="557"/>
    </row>
    <row r="53" spans="1:9" ht="15.75" x14ac:dyDescent="0.25">
      <c r="A53" s="719"/>
      <c r="B53" s="782"/>
      <c r="C53" s="462" t="s">
        <v>368</v>
      </c>
      <c r="D53" s="557"/>
      <c r="E53" s="452">
        <v>2</v>
      </c>
      <c r="F53" s="452">
        <v>1</v>
      </c>
      <c r="G53" s="452">
        <v>1</v>
      </c>
      <c r="H53" s="452">
        <v>-1</v>
      </c>
      <c r="I53" s="557"/>
    </row>
    <row r="54" spans="1:9" ht="15.75" x14ac:dyDescent="0.25">
      <c r="A54" s="719"/>
      <c r="B54" s="782"/>
      <c r="C54" s="518" t="s">
        <v>392</v>
      </c>
      <c r="D54" s="513"/>
      <c r="E54" s="519">
        <v>5</v>
      </c>
      <c r="F54" s="519">
        <v>0</v>
      </c>
      <c r="G54" s="519">
        <v>1</v>
      </c>
      <c r="H54" s="519">
        <v>-5</v>
      </c>
      <c r="I54" s="557"/>
    </row>
    <row r="55" spans="1:9" ht="15.75" x14ac:dyDescent="0.25">
      <c r="A55" s="718"/>
      <c r="B55" s="774"/>
      <c r="C55" s="571" t="s">
        <v>187</v>
      </c>
      <c r="D55" s="518"/>
      <c r="E55" s="519">
        <v>1</v>
      </c>
      <c r="F55" s="519">
        <v>1</v>
      </c>
      <c r="G55" s="519">
        <v>0</v>
      </c>
      <c r="H55" s="519">
        <v>0</v>
      </c>
      <c r="I55" s="557"/>
    </row>
    <row r="56" spans="1:9" ht="15" customHeight="1" x14ac:dyDescent="0.25">
      <c r="A56" s="557">
        <v>6</v>
      </c>
      <c r="B56" s="553">
        <v>22</v>
      </c>
      <c r="C56" s="462" t="s">
        <v>368</v>
      </c>
      <c r="D56" s="563"/>
      <c r="E56" s="578">
        <v>1</v>
      </c>
      <c r="F56" s="578">
        <v>0</v>
      </c>
      <c r="G56" s="578">
        <v>0</v>
      </c>
      <c r="H56" s="578">
        <v>-1</v>
      </c>
      <c r="I56" s="555"/>
    </row>
    <row r="57" spans="1:9" ht="15" customHeight="1" x14ac:dyDescent="0.25">
      <c r="A57" s="557">
        <v>7</v>
      </c>
      <c r="B57" s="592">
        <v>24</v>
      </c>
      <c r="C57" s="462" t="s">
        <v>187</v>
      </c>
      <c r="D57" s="478"/>
      <c r="E57" s="452">
        <v>1</v>
      </c>
      <c r="F57" s="452">
        <v>1</v>
      </c>
      <c r="G57" s="452">
        <v>0</v>
      </c>
      <c r="H57" s="452">
        <v>0</v>
      </c>
      <c r="I57" s="465"/>
    </row>
    <row r="58" spans="1:9" ht="15" customHeight="1" x14ac:dyDescent="0.25">
      <c r="A58" s="717">
        <v>8</v>
      </c>
      <c r="B58" s="717">
        <v>26</v>
      </c>
      <c r="C58" s="775" t="s">
        <v>197</v>
      </c>
      <c r="D58" s="767"/>
      <c r="E58" s="770">
        <v>1</v>
      </c>
      <c r="F58" s="770">
        <v>1</v>
      </c>
      <c r="G58" s="770">
        <v>0</v>
      </c>
      <c r="H58" s="770">
        <v>0</v>
      </c>
      <c r="I58" s="762"/>
    </row>
    <row r="59" spans="1:9" ht="15" customHeight="1" x14ac:dyDescent="0.25">
      <c r="A59" s="719"/>
      <c r="B59" s="719"/>
      <c r="C59" s="776"/>
      <c r="D59" s="769"/>
      <c r="E59" s="772"/>
      <c r="F59" s="772"/>
      <c r="G59" s="772"/>
      <c r="H59" s="772"/>
      <c r="I59" s="766"/>
    </row>
    <row r="60" spans="1:9" ht="33.75" customHeight="1" x14ac:dyDescent="0.25">
      <c r="A60" s="719"/>
      <c r="B60" s="719"/>
      <c r="C60" s="462" t="s">
        <v>368</v>
      </c>
      <c r="D60" s="567"/>
      <c r="E60" s="579">
        <v>2</v>
      </c>
      <c r="F60" s="579">
        <v>0</v>
      </c>
      <c r="G60" s="579">
        <v>1</v>
      </c>
      <c r="H60" s="579">
        <v>-2</v>
      </c>
      <c r="I60" s="556"/>
    </row>
    <row r="61" spans="1:9" ht="21" customHeight="1" x14ac:dyDescent="0.25">
      <c r="A61" s="718"/>
      <c r="B61" s="718"/>
      <c r="C61" s="560" t="s">
        <v>330</v>
      </c>
      <c r="D61" s="563"/>
      <c r="E61" s="578">
        <v>1</v>
      </c>
      <c r="F61" s="578">
        <v>0</v>
      </c>
      <c r="G61" s="578">
        <v>0</v>
      </c>
      <c r="H61" s="578">
        <v>-1</v>
      </c>
      <c r="I61" s="555"/>
    </row>
    <row r="62" spans="1:9" x14ac:dyDescent="0.25">
      <c r="A62" s="717">
        <v>9</v>
      </c>
      <c r="B62" s="721">
        <v>28</v>
      </c>
      <c r="C62" s="775" t="s">
        <v>33</v>
      </c>
      <c r="D62" s="767"/>
      <c r="E62" s="770">
        <v>6</v>
      </c>
      <c r="F62" s="770">
        <v>1</v>
      </c>
      <c r="G62" s="770">
        <v>0</v>
      </c>
      <c r="H62" s="770">
        <v>-5</v>
      </c>
      <c r="I62" s="762" t="s">
        <v>435</v>
      </c>
    </row>
    <row r="63" spans="1:9" x14ac:dyDescent="0.25">
      <c r="A63" s="719"/>
      <c r="B63" s="723"/>
      <c r="C63" s="776"/>
      <c r="D63" s="769"/>
      <c r="E63" s="772"/>
      <c r="F63" s="772"/>
      <c r="G63" s="772"/>
      <c r="H63" s="781"/>
      <c r="I63" s="766"/>
    </row>
    <row r="64" spans="1:9" ht="19.5" customHeight="1" x14ac:dyDescent="0.25">
      <c r="A64" s="719"/>
      <c r="B64" s="723"/>
      <c r="C64" s="462" t="s">
        <v>298</v>
      </c>
      <c r="D64" s="478"/>
      <c r="E64" s="452">
        <v>4</v>
      </c>
      <c r="F64" s="452">
        <v>1</v>
      </c>
      <c r="G64" s="452">
        <v>0</v>
      </c>
      <c r="H64" s="452">
        <v>-3</v>
      </c>
      <c r="I64" s="559"/>
    </row>
    <row r="65" spans="1:9" ht="21" customHeight="1" x14ac:dyDescent="0.25">
      <c r="A65" s="719"/>
      <c r="B65" s="723"/>
      <c r="C65" s="462" t="s">
        <v>113</v>
      </c>
      <c r="D65" s="478"/>
      <c r="E65" s="452">
        <v>2</v>
      </c>
      <c r="F65" s="452">
        <v>0</v>
      </c>
      <c r="G65" s="452">
        <v>0</v>
      </c>
      <c r="H65" s="452">
        <v>-2</v>
      </c>
      <c r="I65" s="559"/>
    </row>
    <row r="66" spans="1:9" ht="33.75" customHeight="1" x14ac:dyDescent="0.25">
      <c r="A66" s="719"/>
      <c r="B66" s="723"/>
      <c r="C66" s="462" t="s">
        <v>197</v>
      </c>
      <c r="D66" s="478"/>
      <c r="E66" s="452">
        <v>1</v>
      </c>
      <c r="F66" s="452">
        <v>0</v>
      </c>
      <c r="G66" s="452">
        <v>1</v>
      </c>
      <c r="H66" s="452">
        <v>-1</v>
      </c>
      <c r="I66" s="559"/>
    </row>
    <row r="67" spans="1:9" ht="19.5" customHeight="1" x14ac:dyDescent="0.25">
      <c r="A67" s="718"/>
      <c r="B67" s="722"/>
      <c r="C67" s="462" t="s">
        <v>436</v>
      </c>
      <c r="D67" s="478"/>
      <c r="E67" s="452">
        <v>1</v>
      </c>
      <c r="F67" s="452">
        <v>0</v>
      </c>
      <c r="G67" s="452">
        <v>0</v>
      </c>
      <c r="H67" s="452">
        <v>-1</v>
      </c>
      <c r="I67" s="559"/>
    </row>
    <row r="68" spans="1:9" ht="19.5" customHeight="1" x14ac:dyDescent="0.25">
      <c r="A68" s="557">
        <v>10</v>
      </c>
      <c r="B68" s="551">
        <v>38</v>
      </c>
      <c r="C68" s="462" t="s">
        <v>368</v>
      </c>
      <c r="D68" s="478"/>
      <c r="E68" s="452">
        <v>3</v>
      </c>
      <c r="F68" s="452">
        <v>1</v>
      </c>
      <c r="G68" s="452">
        <v>2</v>
      </c>
      <c r="H68" s="452">
        <v>-2</v>
      </c>
      <c r="I68" s="465"/>
    </row>
    <row r="69" spans="1:9" ht="19.5" customHeight="1" x14ac:dyDescent="0.25">
      <c r="A69" s="717">
        <v>11</v>
      </c>
      <c r="B69" s="721">
        <v>40</v>
      </c>
      <c r="C69" s="462" t="s">
        <v>113</v>
      </c>
      <c r="D69" s="478"/>
      <c r="E69" s="452">
        <v>2</v>
      </c>
      <c r="F69" s="452">
        <v>2</v>
      </c>
      <c r="G69" s="452">
        <v>0</v>
      </c>
      <c r="H69" s="452">
        <v>0</v>
      </c>
      <c r="I69" s="584"/>
    </row>
    <row r="70" spans="1:9" ht="18.75" customHeight="1" x14ac:dyDescent="0.25">
      <c r="A70" s="719"/>
      <c r="B70" s="723"/>
      <c r="C70" s="462" t="s">
        <v>368</v>
      </c>
      <c r="D70" s="478"/>
      <c r="E70" s="452">
        <v>1</v>
      </c>
      <c r="F70" s="452">
        <v>1</v>
      </c>
      <c r="G70" s="452">
        <v>0</v>
      </c>
      <c r="H70" s="452">
        <v>0</v>
      </c>
      <c r="I70" s="465"/>
    </row>
    <row r="71" spans="1:9" ht="47.25" x14ac:dyDescent="0.25">
      <c r="A71" s="718"/>
      <c r="B71" s="722"/>
      <c r="C71" s="462" t="s">
        <v>469</v>
      </c>
      <c r="D71" s="478"/>
      <c r="E71" s="452">
        <v>1</v>
      </c>
      <c r="F71" s="452">
        <v>1</v>
      </c>
      <c r="G71" s="452">
        <v>0</v>
      </c>
      <c r="H71" s="452">
        <v>0</v>
      </c>
      <c r="I71" s="465"/>
    </row>
    <row r="72" spans="1:9" ht="17.25" customHeight="1" x14ac:dyDescent="0.25">
      <c r="A72" s="549">
        <v>12</v>
      </c>
      <c r="B72" s="553">
        <v>49</v>
      </c>
      <c r="C72" s="462" t="s">
        <v>437</v>
      </c>
      <c r="D72" s="478"/>
      <c r="E72" s="452">
        <v>3</v>
      </c>
      <c r="F72" s="452">
        <v>0</v>
      </c>
      <c r="G72" s="452">
        <v>0</v>
      </c>
      <c r="H72" s="452">
        <v>-3</v>
      </c>
      <c r="I72" s="465"/>
    </row>
    <row r="73" spans="1:9" ht="21" customHeight="1" x14ac:dyDescent="0.25">
      <c r="A73" s="717">
        <v>13</v>
      </c>
      <c r="B73" s="721">
        <v>52</v>
      </c>
      <c r="C73" s="450" t="s">
        <v>119</v>
      </c>
      <c r="D73" s="585"/>
      <c r="E73" s="452">
        <v>1</v>
      </c>
      <c r="F73" s="452">
        <v>0</v>
      </c>
      <c r="G73" s="452">
        <v>0</v>
      </c>
      <c r="H73" s="452">
        <v>-1</v>
      </c>
      <c r="I73" s="465"/>
    </row>
    <row r="74" spans="1:9" ht="50.25" customHeight="1" x14ac:dyDescent="0.25">
      <c r="A74" s="719"/>
      <c r="B74" s="723"/>
      <c r="C74" s="450" t="s">
        <v>438</v>
      </c>
      <c r="D74" s="585"/>
      <c r="E74" s="452">
        <v>4</v>
      </c>
      <c r="F74" s="452">
        <v>1</v>
      </c>
      <c r="G74" s="452">
        <v>0</v>
      </c>
      <c r="H74" s="452">
        <v>-3</v>
      </c>
      <c r="I74" s="465"/>
    </row>
    <row r="75" spans="1:9" ht="35.25" customHeight="1" x14ac:dyDescent="0.25">
      <c r="A75" s="719"/>
      <c r="B75" s="723"/>
      <c r="C75" s="450" t="s">
        <v>439</v>
      </c>
      <c r="D75" s="585"/>
      <c r="E75" s="452">
        <v>1</v>
      </c>
      <c r="F75" s="452">
        <v>0</v>
      </c>
      <c r="G75" s="452">
        <v>0</v>
      </c>
      <c r="H75" s="452">
        <v>-1</v>
      </c>
      <c r="I75" s="465"/>
    </row>
    <row r="76" spans="1:9" ht="47.25" x14ac:dyDescent="0.25">
      <c r="A76" s="719"/>
      <c r="B76" s="723"/>
      <c r="C76" s="462" t="s">
        <v>470</v>
      </c>
      <c r="D76" s="478"/>
      <c r="E76" s="452">
        <v>1</v>
      </c>
      <c r="F76" s="452">
        <v>1</v>
      </c>
      <c r="G76" s="452">
        <v>0</v>
      </c>
      <c r="H76" s="452">
        <v>0</v>
      </c>
      <c r="I76" s="465"/>
    </row>
    <row r="77" spans="1:9" ht="18" customHeight="1" x14ac:dyDescent="0.25">
      <c r="A77" s="719"/>
      <c r="B77" s="723"/>
      <c r="C77" s="462" t="s">
        <v>384</v>
      </c>
      <c r="D77" s="478"/>
      <c r="E77" s="452">
        <v>4</v>
      </c>
      <c r="F77" s="452">
        <v>1</v>
      </c>
      <c r="G77" s="452">
        <v>1</v>
      </c>
      <c r="H77" s="452">
        <v>-3</v>
      </c>
      <c r="I77" s="465"/>
    </row>
    <row r="78" spans="1:9" ht="18" customHeight="1" x14ac:dyDescent="0.25">
      <c r="A78" s="719"/>
      <c r="B78" s="723"/>
      <c r="C78" s="450" t="s">
        <v>440</v>
      </c>
      <c r="D78" s="585"/>
      <c r="E78" s="452">
        <v>1</v>
      </c>
      <c r="F78" s="452">
        <v>0</v>
      </c>
      <c r="G78" s="452">
        <v>0</v>
      </c>
      <c r="H78" s="452">
        <v>-1</v>
      </c>
      <c r="I78" s="465"/>
    </row>
    <row r="79" spans="1:9" ht="18.75" customHeight="1" x14ac:dyDescent="0.25">
      <c r="A79" s="719"/>
      <c r="B79" s="723"/>
      <c r="C79" s="450" t="s">
        <v>330</v>
      </c>
      <c r="D79" s="585"/>
      <c r="E79" s="452">
        <v>1</v>
      </c>
      <c r="F79" s="452">
        <v>0</v>
      </c>
      <c r="G79" s="452">
        <v>0</v>
      </c>
      <c r="H79" s="452">
        <v>-1</v>
      </c>
      <c r="I79" s="465"/>
    </row>
    <row r="80" spans="1:9" ht="18.75" customHeight="1" x14ac:dyDescent="0.25">
      <c r="A80" s="719"/>
      <c r="B80" s="723"/>
      <c r="C80" s="450" t="s">
        <v>441</v>
      </c>
      <c r="D80" s="585"/>
      <c r="E80" s="452">
        <v>1</v>
      </c>
      <c r="F80" s="452">
        <v>0</v>
      </c>
      <c r="G80" s="452">
        <v>0</v>
      </c>
      <c r="H80" s="452">
        <v>-1</v>
      </c>
      <c r="I80" s="465"/>
    </row>
    <row r="81" spans="1:9" ht="48" customHeight="1" x14ac:dyDescent="0.25">
      <c r="A81" s="718"/>
      <c r="B81" s="722"/>
      <c r="C81" s="450" t="s">
        <v>38</v>
      </c>
      <c r="D81" s="585"/>
      <c r="E81" s="452">
        <v>5</v>
      </c>
      <c r="F81" s="452">
        <v>0</v>
      </c>
      <c r="G81" s="452">
        <v>2</v>
      </c>
      <c r="H81" s="452">
        <v>-5</v>
      </c>
      <c r="I81" s="465"/>
    </row>
    <row r="82" spans="1:9" ht="15.75" x14ac:dyDescent="0.25">
      <c r="A82" s="549">
        <v>14</v>
      </c>
      <c r="B82" s="553">
        <v>53</v>
      </c>
      <c r="C82" s="477" t="s">
        <v>442</v>
      </c>
      <c r="D82" s="478"/>
      <c r="E82" s="520">
        <v>5</v>
      </c>
      <c r="F82" s="520">
        <v>0</v>
      </c>
      <c r="G82" s="520">
        <v>0</v>
      </c>
      <c r="H82" s="520">
        <v>-5</v>
      </c>
      <c r="I82" s="465"/>
    </row>
    <row r="83" spans="1:9" ht="15.75" x14ac:dyDescent="0.25">
      <c r="A83" s="550">
        <v>15</v>
      </c>
      <c r="B83" s="552">
        <v>56</v>
      </c>
      <c r="C83" s="462" t="s">
        <v>396</v>
      </c>
      <c r="D83" s="478"/>
      <c r="E83" s="452">
        <v>3</v>
      </c>
      <c r="F83" s="452">
        <v>0</v>
      </c>
      <c r="G83" s="452">
        <v>0</v>
      </c>
      <c r="H83" s="452">
        <v>-3</v>
      </c>
      <c r="I83" s="465"/>
    </row>
    <row r="84" spans="1:9" ht="18" customHeight="1" x14ac:dyDescent="0.25">
      <c r="A84" s="717">
        <v>16</v>
      </c>
      <c r="B84" s="717">
        <v>57</v>
      </c>
      <c r="C84" s="565" t="s">
        <v>33</v>
      </c>
      <c r="D84" s="563"/>
      <c r="E84" s="578">
        <v>2</v>
      </c>
      <c r="F84" s="561">
        <v>2</v>
      </c>
      <c r="G84" s="578">
        <v>0</v>
      </c>
      <c r="H84" s="578">
        <v>0</v>
      </c>
      <c r="I84" s="588"/>
    </row>
    <row r="85" spans="1:9" ht="18.75" customHeight="1" x14ac:dyDescent="0.25">
      <c r="A85" s="719"/>
      <c r="B85" s="719"/>
      <c r="C85" s="565" t="s">
        <v>443</v>
      </c>
      <c r="D85" s="563"/>
      <c r="E85" s="586">
        <v>1</v>
      </c>
      <c r="F85" s="586">
        <v>0</v>
      </c>
      <c r="G85" s="586">
        <v>0</v>
      </c>
      <c r="H85" s="586">
        <v>-1</v>
      </c>
      <c r="I85" s="555"/>
    </row>
    <row r="86" spans="1:9" ht="15" customHeight="1" x14ac:dyDescent="0.25">
      <c r="A86" s="719"/>
      <c r="B86" s="719"/>
      <c r="C86" s="778" t="s">
        <v>184</v>
      </c>
      <c r="D86" s="767"/>
      <c r="E86" s="770">
        <v>4</v>
      </c>
      <c r="F86" s="770">
        <v>1</v>
      </c>
      <c r="G86" s="770">
        <v>3</v>
      </c>
      <c r="H86" s="770">
        <v>-3</v>
      </c>
      <c r="I86" s="784" t="s">
        <v>484</v>
      </c>
    </row>
    <row r="87" spans="1:9" ht="15" customHeight="1" x14ac:dyDescent="0.25">
      <c r="A87" s="719"/>
      <c r="B87" s="719"/>
      <c r="C87" s="779"/>
      <c r="D87" s="768"/>
      <c r="E87" s="771"/>
      <c r="F87" s="771"/>
      <c r="G87" s="771"/>
      <c r="H87" s="771"/>
      <c r="I87" s="785"/>
    </row>
    <row r="88" spans="1:9" ht="0.75" customHeight="1" x14ac:dyDescent="0.25">
      <c r="A88" s="718"/>
      <c r="B88" s="718"/>
      <c r="C88" s="780"/>
      <c r="D88" s="769"/>
      <c r="E88" s="772"/>
      <c r="F88" s="772"/>
      <c r="G88" s="772"/>
      <c r="H88" s="772"/>
      <c r="I88" s="786"/>
    </row>
    <row r="89" spans="1:9" ht="31.5" x14ac:dyDescent="0.25">
      <c r="A89" s="717">
        <v>17</v>
      </c>
      <c r="B89" s="721">
        <v>59</v>
      </c>
      <c r="C89" s="566" t="s">
        <v>480</v>
      </c>
      <c r="D89" s="564"/>
      <c r="E89" s="583">
        <v>2</v>
      </c>
      <c r="F89" s="583">
        <v>0</v>
      </c>
      <c r="G89" s="583">
        <v>0</v>
      </c>
      <c r="H89" s="583">
        <v>-2</v>
      </c>
      <c r="I89" s="456"/>
    </row>
    <row r="90" spans="1:9" ht="18" customHeight="1" x14ac:dyDescent="0.25">
      <c r="A90" s="719"/>
      <c r="B90" s="723"/>
      <c r="C90" s="581" t="s">
        <v>481</v>
      </c>
      <c r="D90" s="582"/>
      <c r="E90" s="583">
        <v>1</v>
      </c>
      <c r="F90" s="583">
        <v>0</v>
      </c>
      <c r="G90" s="583">
        <v>0</v>
      </c>
      <c r="H90" s="583">
        <v>-1</v>
      </c>
      <c r="I90" s="456"/>
    </row>
    <row r="91" spans="1:9" ht="32.25" customHeight="1" x14ac:dyDescent="0.25">
      <c r="A91" s="718"/>
      <c r="B91" s="722"/>
      <c r="C91" s="566" t="s">
        <v>482</v>
      </c>
      <c r="D91" s="564"/>
      <c r="E91" s="587">
        <v>1</v>
      </c>
      <c r="F91" s="587">
        <v>1</v>
      </c>
      <c r="G91" s="587">
        <v>0</v>
      </c>
      <c r="H91" s="587">
        <v>0</v>
      </c>
      <c r="I91" s="572"/>
    </row>
    <row r="92" spans="1:9" ht="31.5" x14ac:dyDescent="0.25">
      <c r="A92" s="557">
        <v>18</v>
      </c>
      <c r="B92" s="551">
        <v>61</v>
      </c>
      <c r="C92" s="477" t="s">
        <v>471</v>
      </c>
      <c r="D92" s="478"/>
      <c r="E92" s="452">
        <v>2</v>
      </c>
      <c r="F92" s="452">
        <v>2</v>
      </c>
      <c r="G92" s="452">
        <v>0</v>
      </c>
      <c r="H92" s="452">
        <v>0</v>
      </c>
      <c r="I92" s="465"/>
    </row>
    <row r="93" spans="1:9" ht="30" customHeight="1" x14ac:dyDescent="0.25">
      <c r="A93" s="557">
        <v>19</v>
      </c>
      <c r="B93" s="551">
        <v>64</v>
      </c>
      <c r="C93" s="514" t="s">
        <v>398</v>
      </c>
      <c r="D93" s="478"/>
      <c r="E93" s="452">
        <v>7</v>
      </c>
      <c r="F93" s="452">
        <v>0</v>
      </c>
      <c r="G93" s="452">
        <v>0</v>
      </c>
      <c r="H93" s="452">
        <v>-7</v>
      </c>
      <c r="I93" s="463" t="s">
        <v>479</v>
      </c>
    </row>
    <row r="94" spans="1:9" ht="19.5" customHeight="1" x14ac:dyDescent="0.25">
      <c r="A94" s="557">
        <v>20</v>
      </c>
      <c r="B94" s="551">
        <v>68</v>
      </c>
      <c r="C94" s="477" t="s">
        <v>356</v>
      </c>
      <c r="D94" s="478"/>
      <c r="E94" s="452">
        <v>1</v>
      </c>
      <c r="F94" s="452">
        <v>1</v>
      </c>
      <c r="G94" s="452">
        <v>0</v>
      </c>
      <c r="H94" s="452">
        <v>0</v>
      </c>
      <c r="I94" s="465"/>
    </row>
    <row r="95" spans="1:9" ht="17.25" customHeight="1" x14ac:dyDescent="0.25">
      <c r="A95" s="549">
        <v>21</v>
      </c>
      <c r="B95" s="553">
        <v>70</v>
      </c>
      <c r="C95" s="462" t="s">
        <v>83</v>
      </c>
      <c r="D95" s="478"/>
      <c r="E95" s="452">
        <v>2</v>
      </c>
      <c r="F95" s="452">
        <v>0</v>
      </c>
      <c r="G95" s="452">
        <v>0</v>
      </c>
      <c r="H95" s="452">
        <v>-2</v>
      </c>
      <c r="I95" s="465"/>
    </row>
    <row r="96" spans="1:9" ht="20.25" customHeight="1" x14ac:dyDescent="0.25">
      <c r="A96" s="557">
        <v>22</v>
      </c>
      <c r="B96" s="551">
        <v>72</v>
      </c>
      <c r="C96" s="462" t="s">
        <v>472</v>
      </c>
      <c r="D96" s="478"/>
      <c r="E96" s="452">
        <v>1</v>
      </c>
      <c r="F96" s="452">
        <v>1</v>
      </c>
      <c r="G96" s="452">
        <v>0</v>
      </c>
      <c r="H96" s="452">
        <v>0</v>
      </c>
      <c r="I96" s="465"/>
    </row>
    <row r="97" spans="1:9" ht="33" customHeight="1" x14ac:dyDescent="0.25">
      <c r="A97" s="557">
        <v>23</v>
      </c>
      <c r="B97" s="551">
        <v>75</v>
      </c>
      <c r="C97" s="477" t="s">
        <v>453</v>
      </c>
      <c r="D97" s="478"/>
      <c r="E97" s="452">
        <v>2</v>
      </c>
      <c r="F97" s="452">
        <v>0</v>
      </c>
      <c r="G97" s="452">
        <v>0</v>
      </c>
      <c r="H97" s="452">
        <v>-2</v>
      </c>
      <c r="I97" s="465"/>
    </row>
    <row r="98" spans="1:9" ht="15.75" x14ac:dyDescent="0.25">
      <c r="A98" s="557">
        <v>24</v>
      </c>
      <c r="B98" s="551">
        <v>79</v>
      </c>
      <c r="C98" s="462" t="s">
        <v>160</v>
      </c>
      <c r="D98" s="478"/>
      <c r="E98" s="452">
        <v>1</v>
      </c>
      <c r="F98" s="452">
        <v>1</v>
      </c>
      <c r="G98" s="452">
        <v>0</v>
      </c>
      <c r="H98" s="452">
        <v>0</v>
      </c>
      <c r="I98" s="465"/>
    </row>
    <row r="99" spans="1:9" ht="24.75" customHeight="1" x14ac:dyDescent="0.25">
      <c r="A99" s="557">
        <v>25</v>
      </c>
      <c r="B99" s="551">
        <v>83</v>
      </c>
      <c r="C99" s="462" t="s">
        <v>473</v>
      </c>
      <c r="D99" s="478"/>
      <c r="E99" s="452">
        <v>1</v>
      </c>
      <c r="F99" s="452">
        <v>1</v>
      </c>
      <c r="G99" s="452">
        <v>0</v>
      </c>
      <c r="H99" s="452">
        <v>0</v>
      </c>
      <c r="I99" s="465"/>
    </row>
    <row r="100" spans="1:9" ht="18" customHeight="1" x14ac:dyDescent="0.25">
      <c r="A100" s="557">
        <v>26</v>
      </c>
      <c r="B100" s="551">
        <v>86</v>
      </c>
      <c r="C100" s="462" t="s">
        <v>400</v>
      </c>
      <c r="D100" s="478"/>
      <c r="E100" s="452">
        <v>1</v>
      </c>
      <c r="F100" s="452">
        <v>1</v>
      </c>
      <c r="G100" s="452">
        <v>0</v>
      </c>
      <c r="H100" s="452">
        <v>0</v>
      </c>
      <c r="I100" s="465"/>
    </row>
    <row r="101" spans="1:9" ht="18.75" customHeight="1" x14ac:dyDescent="0.25">
      <c r="A101" s="557">
        <v>27</v>
      </c>
      <c r="B101" s="513">
        <v>87</v>
      </c>
      <c r="C101" s="573" t="s">
        <v>474</v>
      </c>
      <c r="D101" s="522"/>
      <c r="E101" s="519">
        <v>4</v>
      </c>
      <c r="F101" s="519">
        <v>1</v>
      </c>
      <c r="G101" s="519">
        <v>0</v>
      </c>
      <c r="H101" s="519">
        <v>-3</v>
      </c>
      <c r="I101" s="557"/>
    </row>
    <row r="102" spans="1:9" ht="21" customHeight="1" x14ac:dyDescent="0.25">
      <c r="A102" s="557">
        <v>28</v>
      </c>
      <c r="B102" s="513">
        <v>88</v>
      </c>
      <c r="C102" s="573" t="s">
        <v>474</v>
      </c>
      <c r="D102" s="522"/>
      <c r="E102" s="519">
        <v>1</v>
      </c>
      <c r="F102" s="519">
        <v>1</v>
      </c>
      <c r="G102" s="519">
        <v>0</v>
      </c>
      <c r="H102" s="519">
        <v>0</v>
      </c>
      <c r="I102" s="557"/>
    </row>
    <row r="103" spans="1:9" ht="18" customHeight="1" x14ac:dyDescent="0.25">
      <c r="A103" s="557"/>
      <c r="B103" s="551"/>
      <c r="C103" s="472" t="s">
        <v>24</v>
      </c>
      <c r="D103" s="479"/>
      <c r="E103" s="474">
        <v>129</v>
      </c>
      <c r="F103" s="474">
        <v>43</v>
      </c>
      <c r="G103" s="474">
        <f>SUM(G41:G96)</f>
        <v>16</v>
      </c>
      <c r="H103" s="474">
        <v>-86</v>
      </c>
      <c r="I103" s="475" t="s">
        <v>454</v>
      </c>
    </row>
    <row r="105" spans="1:9" ht="15.75" x14ac:dyDescent="0.25">
      <c r="C105" s="495" t="s">
        <v>404</v>
      </c>
      <c r="D105" s="495"/>
      <c r="E105" s="495"/>
    </row>
    <row r="106" spans="1:9" ht="15.75" x14ac:dyDescent="0.25">
      <c r="C106" s="495" t="s">
        <v>405</v>
      </c>
      <c r="D106" s="495"/>
      <c r="E106" s="495"/>
    </row>
  </sheetData>
  <mergeCells count="66">
    <mergeCell ref="A89:A91"/>
    <mergeCell ref="B89:B91"/>
    <mergeCell ref="D86:D88"/>
    <mergeCell ref="E86:E88"/>
    <mergeCell ref="F86:F88"/>
    <mergeCell ref="C86:C88"/>
    <mergeCell ref="A84:A88"/>
    <mergeCell ref="B84:B88"/>
    <mergeCell ref="A69:A71"/>
    <mergeCell ref="B69:B71"/>
    <mergeCell ref="A73:A81"/>
    <mergeCell ref="B73:B81"/>
    <mergeCell ref="I86:I88"/>
    <mergeCell ref="G86:G88"/>
    <mergeCell ref="H86:H88"/>
    <mergeCell ref="A10:I10"/>
    <mergeCell ref="A11:A15"/>
    <mergeCell ref="A40:I40"/>
    <mergeCell ref="A41:A46"/>
    <mergeCell ref="A28:I28"/>
    <mergeCell ref="B11:B15"/>
    <mergeCell ref="A16:A17"/>
    <mergeCell ref="B16:B17"/>
    <mergeCell ref="A21:A22"/>
    <mergeCell ref="B21:B22"/>
    <mergeCell ref="A24:A25"/>
    <mergeCell ref="B24:B25"/>
    <mergeCell ref="A29:A32"/>
    <mergeCell ref="B29:B32"/>
    <mergeCell ref="A34:A35"/>
    <mergeCell ref="B34:B35"/>
    <mergeCell ref="A2:I2"/>
    <mergeCell ref="A7:A9"/>
    <mergeCell ref="B7:B9"/>
    <mergeCell ref="C7:C9"/>
    <mergeCell ref="D7:D9"/>
    <mergeCell ref="E7:E9"/>
    <mergeCell ref="F7:F9"/>
    <mergeCell ref="G7:G9"/>
    <mergeCell ref="H7:H9"/>
    <mergeCell ref="I7:I9"/>
    <mergeCell ref="B41:B46"/>
    <mergeCell ref="A47:A48"/>
    <mergeCell ref="B47:B48"/>
    <mergeCell ref="A62:A67"/>
    <mergeCell ref="B62:B67"/>
    <mergeCell ref="A52:A55"/>
    <mergeCell ref="B52:B55"/>
    <mergeCell ref="A50:A51"/>
    <mergeCell ref="B50:B51"/>
    <mergeCell ref="A58:A61"/>
    <mergeCell ref="B58:B61"/>
    <mergeCell ref="C58:C59"/>
    <mergeCell ref="G58:G59"/>
    <mergeCell ref="H58:H59"/>
    <mergeCell ref="C62:C63"/>
    <mergeCell ref="D62:D63"/>
    <mergeCell ref="E62:E63"/>
    <mergeCell ref="F62:F63"/>
    <mergeCell ref="G62:G63"/>
    <mergeCell ref="H62:H63"/>
    <mergeCell ref="I62:I63"/>
    <mergeCell ref="D58:D59"/>
    <mergeCell ref="E58:E59"/>
    <mergeCell ref="F58:F59"/>
    <mergeCell ref="I58:I59"/>
  </mergeCells>
  <pageMargins left="0.7" right="0.7" top="0.75" bottom="0.75" header="0.3" footer="0.3"/>
  <pageSetup paperSize="8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2"/>
  <sheetViews>
    <sheetView tabSelected="1" topLeftCell="A55" zoomScale="75" zoomScaleNormal="75" workbookViewId="0">
      <selection activeCell="U20" sqref="T20:U20"/>
    </sheetView>
  </sheetViews>
  <sheetFormatPr defaultRowHeight="15" x14ac:dyDescent="0.25"/>
  <cols>
    <col min="1" max="1" width="7.28515625" customWidth="1"/>
    <col min="2" max="2" width="96.7109375" customWidth="1"/>
    <col min="3" max="3" width="8.42578125" customWidth="1"/>
    <col min="4" max="4" width="22.42578125" customWidth="1"/>
    <col min="5" max="5" width="25.5703125" customWidth="1"/>
  </cols>
  <sheetData>
    <row r="1" spans="1:5" ht="18.75" x14ac:dyDescent="0.3">
      <c r="A1" s="595"/>
      <c r="B1" s="798" t="s">
        <v>548</v>
      </c>
      <c r="C1" s="798"/>
      <c r="D1" s="798"/>
      <c r="E1" s="596"/>
    </row>
    <row r="2" spans="1:5" ht="18.75" x14ac:dyDescent="0.3">
      <c r="A2" s="630"/>
      <c r="B2" s="799" t="s">
        <v>493</v>
      </c>
      <c r="C2" s="799"/>
      <c r="D2" s="799"/>
      <c r="E2" s="631"/>
    </row>
    <row r="3" spans="1:5" ht="15" customHeight="1" x14ac:dyDescent="0.25">
      <c r="A3" s="800" t="s">
        <v>6</v>
      </c>
      <c r="B3" s="800" t="s">
        <v>8</v>
      </c>
      <c r="C3" s="800" t="s">
        <v>494</v>
      </c>
      <c r="D3" s="800" t="s">
        <v>495</v>
      </c>
      <c r="E3" s="801" t="s">
        <v>497</v>
      </c>
    </row>
    <row r="4" spans="1:5" ht="15" customHeight="1" x14ac:dyDescent="0.25">
      <c r="A4" s="802"/>
      <c r="B4" s="802"/>
      <c r="C4" s="802"/>
      <c r="D4" s="802"/>
      <c r="E4" s="809"/>
    </row>
    <row r="5" spans="1:5" ht="6" customHeight="1" x14ac:dyDescent="0.25">
      <c r="A5" s="802"/>
      <c r="B5" s="802"/>
      <c r="C5" s="802"/>
      <c r="D5" s="802"/>
      <c r="E5" s="809"/>
    </row>
    <row r="6" spans="1:5" ht="18.75" x14ac:dyDescent="0.25">
      <c r="A6" s="802" t="s">
        <v>560</v>
      </c>
      <c r="B6" s="802"/>
      <c r="C6" s="802"/>
      <c r="D6" s="802"/>
      <c r="E6" s="802"/>
    </row>
    <row r="7" spans="1:5" ht="18.75" x14ac:dyDescent="0.25">
      <c r="A7" s="599">
        <v>1</v>
      </c>
      <c r="B7" s="604" t="s">
        <v>441</v>
      </c>
      <c r="C7" s="599">
        <v>1</v>
      </c>
      <c r="D7" s="599" t="s">
        <v>531</v>
      </c>
      <c r="E7" s="803" t="s">
        <v>520</v>
      </c>
    </row>
    <row r="8" spans="1:5" ht="18.75" x14ac:dyDescent="0.25">
      <c r="A8" s="599">
        <v>2</v>
      </c>
      <c r="B8" s="604" t="s">
        <v>330</v>
      </c>
      <c r="C8" s="599">
        <v>1</v>
      </c>
      <c r="D8" s="599" t="s">
        <v>522</v>
      </c>
      <c r="E8" s="803"/>
    </row>
    <row r="9" spans="1:5" ht="18.75" x14ac:dyDescent="0.25">
      <c r="A9" s="628"/>
      <c r="B9" s="600" t="s">
        <v>24</v>
      </c>
      <c r="C9" s="601">
        <v>2</v>
      </c>
      <c r="D9" s="789"/>
      <c r="E9" s="791"/>
    </row>
    <row r="10" spans="1:5" ht="18.75" x14ac:dyDescent="0.25">
      <c r="A10" s="802" t="s">
        <v>559</v>
      </c>
      <c r="B10" s="802"/>
      <c r="C10" s="802"/>
      <c r="D10" s="802"/>
      <c r="E10" s="802"/>
    </row>
    <row r="11" spans="1:5" s="593" customFormat="1" ht="18.75" customHeight="1" x14ac:dyDescent="0.25">
      <c r="A11" s="632">
        <v>3</v>
      </c>
      <c r="B11" s="608" t="s">
        <v>492</v>
      </c>
      <c r="C11" s="629">
        <v>1</v>
      </c>
      <c r="D11" s="629" t="s">
        <v>512</v>
      </c>
      <c r="E11" s="803" t="s">
        <v>496</v>
      </c>
    </row>
    <row r="12" spans="1:5" s="593" customFormat="1" ht="18.75" x14ac:dyDescent="0.25">
      <c r="A12" s="632">
        <v>4</v>
      </c>
      <c r="B12" s="608" t="s">
        <v>491</v>
      </c>
      <c r="C12" s="629">
        <v>1</v>
      </c>
      <c r="D12" s="629" t="s">
        <v>538</v>
      </c>
      <c r="E12" s="803"/>
    </row>
    <row r="13" spans="1:5" ht="18" customHeight="1" x14ac:dyDescent="0.25">
      <c r="A13" s="627"/>
      <c r="B13" s="600" t="s">
        <v>24</v>
      </c>
      <c r="C13" s="601">
        <f>SUM(C11:C12)</f>
        <v>2</v>
      </c>
      <c r="D13" s="599"/>
      <c r="E13" s="602"/>
    </row>
    <row r="14" spans="1:5" s="594" customFormat="1" ht="18.75" x14ac:dyDescent="0.25">
      <c r="A14" s="789" t="s">
        <v>558</v>
      </c>
      <c r="B14" s="790"/>
      <c r="C14" s="790"/>
      <c r="D14" s="790"/>
      <c r="E14" s="791"/>
    </row>
    <row r="15" spans="1:5" s="594" customFormat="1" ht="21.75" customHeight="1" x14ac:dyDescent="0.25">
      <c r="A15" s="617">
        <v>5</v>
      </c>
      <c r="B15" s="604" t="s">
        <v>628</v>
      </c>
      <c r="C15" s="617">
        <v>1</v>
      </c>
      <c r="D15" s="617" t="s">
        <v>600</v>
      </c>
      <c r="E15" s="625" t="s">
        <v>523</v>
      </c>
    </row>
    <row r="16" spans="1:5" s="594" customFormat="1" ht="36" customHeight="1" x14ac:dyDescent="0.25">
      <c r="A16" s="599">
        <v>6</v>
      </c>
      <c r="B16" s="604" t="s">
        <v>486</v>
      </c>
      <c r="C16" s="599">
        <v>1</v>
      </c>
      <c r="D16" s="599" t="s">
        <v>498</v>
      </c>
      <c r="E16" s="602" t="s">
        <v>520</v>
      </c>
    </row>
    <row r="17" spans="1:5" s="594" customFormat="1" ht="18.75" x14ac:dyDescent="0.25">
      <c r="A17" s="626"/>
      <c r="B17" s="600" t="s">
        <v>24</v>
      </c>
      <c r="C17" s="601">
        <v>2</v>
      </c>
      <c r="D17" s="792"/>
      <c r="E17" s="793"/>
    </row>
    <row r="18" spans="1:5" ht="18.75" x14ac:dyDescent="0.3">
      <c r="A18" s="808" t="s">
        <v>557</v>
      </c>
      <c r="B18" s="808"/>
      <c r="C18" s="808"/>
      <c r="D18" s="808"/>
      <c r="E18" s="808"/>
    </row>
    <row r="19" spans="1:5" s="594" customFormat="1" ht="21.75" customHeight="1" x14ac:dyDescent="0.3">
      <c r="A19" s="615">
        <v>7</v>
      </c>
      <c r="B19" s="633" t="s">
        <v>549</v>
      </c>
      <c r="C19" s="603">
        <v>1</v>
      </c>
      <c r="D19" s="603" t="s">
        <v>530</v>
      </c>
      <c r="E19" s="787" t="s">
        <v>520</v>
      </c>
    </row>
    <row r="20" spans="1:5" ht="21" customHeight="1" x14ac:dyDescent="0.25">
      <c r="A20" s="605">
        <v>6</v>
      </c>
      <c r="B20" s="610" t="s">
        <v>330</v>
      </c>
      <c r="C20" s="606">
        <v>1</v>
      </c>
      <c r="D20" s="599" t="s">
        <v>522</v>
      </c>
      <c r="E20" s="788"/>
    </row>
    <row r="21" spans="1:5" s="594" customFormat="1" ht="18.75" x14ac:dyDescent="0.25">
      <c r="A21" s="605">
        <v>8</v>
      </c>
      <c r="B21" s="604" t="s">
        <v>197</v>
      </c>
      <c r="C21" s="606">
        <v>1</v>
      </c>
      <c r="D21" s="599" t="s">
        <v>506</v>
      </c>
      <c r="E21" s="787" t="s">
        <v>496</v>
      </c>
    </row>
    <row r="22" spans="1:5" s="594" customFormat="1" ht="18.75" x14ac:dyDescent="0.25">
      <c r="A22" s="605">
        <v>9</v>
      </c>
      <c r="B22" s="604" t="s">
        <v>551</v>
      </c>
      <c r="C22" s="606">
        <v>1</v>
      </c>
      <c r="D22" s="599" t="s">
        <v>552</v>
      </c>
      <c r="E22" s="794"/>
    </row>
    <row r="23" spans="1:5" s="594" customFormat="1" ht="18.75" x14ac:dyDescent="0.25">
      <c r="A23" s="605">
        <v>10</v>
      </c>
      <c r="B23" s="604" t="s">
        <v>550</v>
      </c>
      <c r="C23" s="606">
        <v>1</v>
      </c>
      <c r="D23" s="599" t="s">
        <v>519</v>
      </c>
      <c r="E23" s="794"/>
    </row>
    <row r="24" spans="1:5" ht="20.25" customHeight="1" x14ac:dyDescent="0.25">
      <c r="A24" s="605">
        <v>11</v>
      </c>
      <c r="B24" s="604" t="s">
        <v>539</v>
      </c>
      <c r="C24" s="606">
        <v>1</v>
      </c>
      <c r="D24" s="599" t="s">
        <v>508</v>
      </c>
      <c r="E24" s="788"/>
    </row>
    <row r="25" spans="1:5" ht="18.75" x14ac:dyDescent="0.25">
      <c r="A25" s="627"/>
      <c r="B25" s="600" t="s">
        <v>24</v>
      </c>
      <c r="C25" s="601">
        <v>6</v>
      </c>
      <c r="D25" s="792"/>
      <c r="E25" s="793"/>
    </row>
    <row r="26" spans="1:5" ht="18.75" x14ac:dyDescent="0.25">
      <c r="A26" s="802" t="s">
        <v>556</v>
      </c>
      <c r="B26" s="802"/>
      <c r="C26" s="802"/>
      <c r="D26" s="802"/>
      <c r="E26" s="802"/>
    </row>
    <row r="27" spans="1:5" s="594" customFormat="1" ht="37.5" x14ac:dyDescent="0.25">
      <c r="A27" s="625">
        <v>12</v>
      </c>
      <c r="B27" s="604" t="s">
        <v>39</v>
      </c>
      <c r="C27" s="599">
        <v>18</v>
      </c>
      <c r="D27" s="599" t="s">
        <v>553</v>
      </c>
      <c r="E27" s="599" t="s">
        <v>630</v>
      </c>
    </row>
    <row r="28" spans="1:5" ht="41.25" customHeight="1" x14ac:dyDescent="0.25">
      <c r="A28" s="599">
        <v>13</v>
      </c>
      <c r="B28" s="604" t="s">
        <v>330</v>
      </c>
      <c r="C28" s="606">
        <v>3</v>
      </c>
      <c r="D28" s="599" t="s">
        <v>522</v>
      </c>
      <c r="E28" s="602" t="s">
        <v>629</v>
      </c>
    </row>
    <row r="29" spans="1:5" ht="18.75" x14ac:dyDescent="0.25">
      <c r="A29" s="627"/>
      <c r="B29" s="600" t="s">
        <v>24</v>
      </c>
      <c r="C29" s="601">
        <v>21</v>
      </c>
      <c r="D29" s="792"/>
      <c r="E29" s="793"/>
    </row>
    <row r="30" spans="1:5" s="594" customFormat="1" ht="18.75" x14ac:dyDescent="0.25">
      <c r="A30" s="789" t="s">
        <v>586</v>
      </c>
      <c r="B30" s="790"/>
      <c r="C30" s="790"/>
      <c r="D30" s="790"/>
      <c r="E30" s="791"/>
    </row>
    <row r="31" spans="1:5" s="594" customFormat="1" ht="18.75" x14ac:dyDescent="0.25">
      <c r="A31" s="599">
        <v>14</v>
      </c>
      <c r="B31" s="610" t="s">
        <v>368</v>
      </c>
      <c r="C31" s="599">
        <v>1</v>
      </c>
      <c r="D31" s="599" t="s">
        <v>587</v>
      </c>
      <c r="E31" s="602" t="s">
        <v>504</v>
      </c>
    </row>
    <row r="32" spans="1:5" s="594" customFormat="1" ht="18.75" x14ac:dyDescent="0.25">
      <c r="A32" s="626"/>
      <c r="B32" s="600" t="s">
        <v>24</v>
      </c>
      <c r="C32" s="601">
        <v>1</v>
      </c>
      <c r="D32" s="792"/>
      <c r="E32" s="793"/>
    </row>
    <row r="33" spans="1:9" ht="18.75" x14ac:dyDescent="0.25">
      <c r="A33" s="802" t="s">
        <v>555</v>
      </c>
      <c r="B33" s="802"/>
      <c r="C33" s="802"/>
      <c r="D33" s="802"/>
      <c r="E33" s="802"/>
    </row>
    <row r="34" spans="1:9" ht="18.75" customHeight="1" x14ac:dyDescent="0.25">
      <c r="A34" s="597">
        <v>15</v>
      </c>
      <c r="B34" s="604" t="s">
        <v>490</v>
      </c>
      <c r="C34" s="599">
        <v>1</v>
      </c>
      <c r="D34" s="602" t="s">
        <v>510</v>
      </c>
      <c r="E34" s="787" t="s">
        <v>520</v>
      </c>
      <c r="I34" s="621"/>
    </row>
    <row r="35" spans="1:9" ht="18.75" x14ac:dyDescent="0.25">
      <c r="A35" s="597">
        <v>16</v>
      </c>
      <c r="B35" s="604" t="s">
        <v>441</v>
      </c>
      <c r="C35" s="599">
        <v>1</v>
      </c>
      <c r="D35" s="599" t="s">
        <v>511</v>
      </c>
      <c r="E35" s="794"/>
    </row>
    <row r="36" spans="1:9" s="594" customFormat="1" ht="18.75" x14ac:dyDescent="0.25">
      <c r="A36" s="597">
        <v>17</v>
      </c>
      <c r="B36" s="604" t="s">
        <v>597</v>
      </c>
      <c r="C36" s="617">
        <v>1</v>
      </c>
      <c r="D36" s="617" t="s">
        <v>598</v>
      </c>
      <c r="E36" s="794"/>
    </row>
    <row r="37" spans="1:9" s="594" customFormat="1" ht="18.75" x14ac:dyDescent="0.25">
      <c r="A37" s="597">
        <v>18</v>
      </c>
      <c r="B37" s="604" t="s">
        <v>599</v>
      </c>
      <c r="C37" s="617">
        <v>1</v>
      </c>
      <c r="D37" s="617" t="s">
        <v>512</v>
      </c>
      <c r="E37" s="788"/>
    </row>
    <row r="38" spans="1:9" ht="18.75" x14ac:dyDescent="0.25">
      <c r="A38" s="597">
        <v>19</v>
      </c>
      <c r="B38" s="604" t="s">
        <v>540</v>
      </c>
      <c r="C38" s="599">
        <v>1</v>
      </c>
      <c r="D38" s="599" t="s">
        <v>519</v>
      </c>
      <c r="E38" s="602" t="s">
        <v>496</v>
      </c>
    </row>
    <row r="39" spans="1:9" ht="18.75" x14ac:dyDescent="0.25">
      <c r="A39" s="627"/>
      <c r="B39" s="600" t="s">
        <v>24</v>
      </c>
      <c r="C39" s="607">
        <v>5</v>
      </c>
      <c r="D39" s="792"/>
      <c r="E39" s="793"/>
    </row>
    <row r="40" spans="1:9" s="594" customFormat="1" ht="18.75" x14ac:dyDescent="0.25">
      <c r="A40" s="789" t="s">
        <v>554</v>
      </c>
      <c r="B40" s="790"/>
      <c r="C40" s="790"/>
      <c r="D40" s="790"/>
      <c r="E40" s="791"/>
    </row>
    <row r="41" spans="1:9" s="594" customFormat="1" ht="18.75" x14ac:dyDescent="0.25">
      <c r="A41" s="599">
        <v>20</v>
      </c>
      <c r="B41" s="604" t="s">
        <v>539</v>
      </c>
      <c r="C41" s="606">
        <v>3</v>
      </c>
      <c r="D41" s="599" t="s">
        <v>508</v>
      </c>
      <c r="E41" s="602" t="s">
        <v>496</v>
      </c>
    </row>
    <row r="42" spans="1:9" s="594" customFormat="1" ht="18.75" x14ac:dyDescent="0.25">
      <c r="A42" s="626"/>
      <c r="B42" s="600" t="s">
        <v>24</v>
      </c>
      <c r="C42" s="607">
        <v>3</v>
      </c>
      <c r="D42" s="792"/>
      <c r="E42" s="793"/>
    </row>
    <row r="43" spans="1:9" ht="18.75" x14ac:dyDescent="0.25">
      <c r="A43" s="802" t="s">
        <v>561</v>
      </c>
      <c r="B43" s="802"/>
      <c r="C43" s="802"/>
      <c r="D43" s="802"/>
      <c r="E43" s="802"/>
    </row>
    <row r="44" spans="1:9" ht="18.75" x14ac:dyDescent="0.25">
      <c r="A44" s="599">
        <v>21</v>
      </c>
      <c r="B44" s="604" t="s">
        <v>33</v>
      </c>
      <c r="C44" s="599">
        <v>2</v>
      </c>
      <c r="D44" s="599" t="s">
        <v>505</v>
      </c>
      <c r="E44" s="629" t="s">
        <v>504</v>
      </c>
    </row>
    <row r="45" spans="1:9" ht="18.75" x14ac:dyDescent="0.25">
      <c r="A45" s="599">
        <v>22</v>
      </c>
      <c r="B45" s="604" t="s">
        <v>28</v>
      </c>
      <c r="C45" s="599">
        <v>1</v>
      </c>
      <c r="D45" s="599" t="s">
        <v>532</v>
      </c>
      <c r="E45" s="787" t="s">
        <v>496</v>
      </c>
    </row>
    <row r="46" spans="1:9" s="594" customFormat="1" ht="18.75" x14ac:dyDescent="0.25">
      <c r="A46" s="625">
        <v>23</v>
      </c>
      <c r="B46" s="604" t="s">
        <v>596</v>
      </c>
      <c r="C46" s="617">
        <v>1</v>
      </c>
      <c r="D46" s="617" t="s">
        <v>507</v>
      </c>
      <c r="E46" s="806"/>
    </row>
    <row r="47" spans="1:9" ht="18.75" x14ac:dyDescent="0.25">
      <c r="A47" s="625">
        <v>24</v>
      </c>
      <c r="B47" s="604" t="s">
        <v>541</v>
      </c>
      <c r="C47" s="599">
        <v>1</v>
      </c>
      <c r="D47" s="599" t="s">
        <v>507</v>
      </c>
      <c r="E47" s="807"/>
    </row>
    <row r="48" spans="1:9" ht="16.5" customHeight="1" x14ac:dyDescent="0.25">
      <c r="A48" s="627"/>
      <c r="B48" s="600" t="s">
        <v>24</v>
      </c>
      <c r="C48" s="601">
        <v>5</v>
      </c>
      <c r="D48" s="792"/>
      <c r="E48" s="793"/>
    </row>
    <row r="49" spans="1:5" s="594" customFormat="1" ht="15.75" customHeight="1" x14ac:dyDescent="0.25">
      <c r="A49" s="614"/>
      <c r="B49" s="790" t="s">
        <v>620</v>
      </c>
      <c r="C49" s="790"/>
      <c r="D49" s="790"/>
      <c r="E49" s="791"/>
    </row>
    <row r="50" spans="1:5" s="594" customFormat="1" ht="20.25" customHeight="1" x14ac:dyDescent="0.25">
      <c r="A50" s="614">
        <v>25</v>
      </c>
      <c r="B50" s="604" t="s">
        <v>588</v>
      </c>
      <c r="C50" s="599">
        <v>1</v>
      </c>
      <c r="D50" s="599" t="s">
        <v>503</v>
      </c>
      <c r="E50" s="787" t="s">
        <v>496</v>
      </c>
    </row>
    <row r="51" spans="1:5" s="594" customFormat="1" ht="18.75" x14ac:dyDescent="0.25">
      <c r="A51" s="614">
        <v>26</v>
      </c>
      <c r="B51" s="604" t="s">
        <v>589</v>
      </c>
      <c r="C51" s="599">
        <v>1</v>
      </c>
      <c r="D51" s="599" t="s">
        <v>503</v>
      </c>
      <c r="E51" s="788"/>
    </row>
    <row r="52" spans="1:5" s="594" customFormat="1" ht="18.75" x14ac:dyDescent="0.25">
      <c r="A52" s="614"/>
      <c r="B52" s="600" t="s">
        <v>24</v>
      </c>
      <c r="C52" s="601">
        <v>2</v>
      </c>
      <c r="D52" s="792"/>
      <c r="E52" s="793"/>
    </row>
    <row r="53" spans="1:5" ht="18" customHeight="1" x14ac:dyDescent="0.25">
      <c r="A53" s="789" t="s">
        <v>562</v>
      </c>
      <c r="B53" s="790"/>
      <c r="C53" s="790"/>
      <c r="D53" s="790"/>
      <c r="E53" s="791"/>
    </row>
    <row r="54" spans="1:5" s="594" customFormat="1" ht="20.25" customHeight="1" x14ac:dyDescent="0.25">
      <c r="A54" s="622">
        <v>27</v>
      </c>
      <c r="B54" s="604" t="s">
        <v>564</v>
      </c>
      <c r="C54" s="599">
        <v>1</v>
      </c>
      <c r="D54" s="599" t="s">
        <v>543</v>
      </c>
      <c r="E54" s="787" t="s">
        <v>631</v>
      </c>
    </row>
    <row r="55" spans="1:5" ht="18.75" x14ac:dyDescent="0.25">
      <c r="A55" s="622">
        <v>28</v>
      </c>
      <c r="B55" s="604" t="s">
        <v>92</v>
      </c>
      <c r="C55" s="599">
        <v>1</v>
      </c>
      <c r="D55" s="599" t="s">
        <v>501</v>
      </c>
      <c r="E55" s="807"/>
    </row>
    <row r="56" spans="1:5" ht="18.75" x14ac:dyDescent="0.25">
      <c r="A56" s="627"/>
      <c r="B56" s="600" t="s">
        <v>24</v>
      </c>
      <c r="C56" s="601">
        <v>2</v>
      </c>
      <c r="D56" s="792"/>
      <c r="E56" s="793"/>
    </row>
    <row r="57" spans="1:5" ht="18" customHeight="1" x14ac:dyDescent="0.25">
      <c r="A57" s="802" t="s">
        <v>563</v>
      </c>
      <c r="B57" s="802"/>
      <c r="C57" s="802"/>
      <c r="D57" s="802"/>
      <c r="E57" s="802"/>
    </row>
    <row r="58" spans="1:5" ht="18.75" x14ac:dyDescent="0.25">
      <c r="A58" s="599">
        <v>29</v>
      </c>
      <c r="B58" s="604" t="s">
        <v>542</v>
      </c>
      <c r="C58" s="599">
        <v>1</v>
      </c>
      <c r="D58" s="599">
        <v>49560</v>
      </c>
      <c r="E58" s="803" t="s">
        <v>521</v>
      </c>
    </row>
    <row r="59" spans="1:5" ht="18.75" x14ac:dyDescent="0.25">
      <c r="A59" s="597">
        <v>30</v>
      </c>
      <c r="B59" s="604" t="s">
        <v>254</v>
      </c>
      <c r="C59" s="599">
        <v>1</v>
      </c>
      <c r="D59" s="599">
        <v>42840</v>
      </c>
      <c r="E59" s="803"/>
    </row>
    <row r="60" spans="1:5" ht="18.75" x14ac:dyDescent="0.25">
      <c r="A60" s="627"/>
      <c r="B60" s="600" t="s">
        <v>24</v>
      </c>
      <c r="C60" s="601">
        <v>2</v>
      </c>
      <c r="D60" s="792"/>
      <c r="E60" s="793"/>
    </row>
    <row r="61" spans="1:5" ht="18.75" x14ac:dyDescent="0.25">
      <c r="A61" s="802" t="s">
        <v>566</v>
      </c>
      <c r="B61" s="802"/>
      <c r="C61" s="802"/>
      <c r="D61" s="802"/>
      <c r="E61" s="802"/>
    </row>
    <row r="62" spans="1:5" ht="20.25" customHeight="1" x14ac:dyDescent="0.25">
      <c r="A62" s="599">
        <v>31</v>
      </c>
      <c r="B62" s="610" t="s">
        <v>525</v>
      </c>
      <c r="C62" s="599">
        <v>1</v>
      </c>
      <c r="D62" s="599" t="s">
        <v>516</v>
      </c>
      <c r="E62" s="787" t="s">
        <v>592</v>
      </c>
    </row>
    <row r="63" spans="1:5" ht="21.75" customHeight="1" x14ac:dyDescent="0.25">
      <c r="A63" s="599">
        <v>32</v>
      </c>
      <c r="B63" s="610" t="s">
        <v>535</v>
      </c>
      <c r="C63" s="599">
        <v>1</v>
      </c>
      <c r="D63" s="599" t="s">
        <v>516</v>
      </c>
      <c r="E63" s="794"/>
    </row>
    <row r="64" spans="1:5" s="594" customFormat="1" ht="21" customHeight="1" x14ac:dyDescent="0.25">
      <c r="A64" s="625">
        <v>33</v>
      </c>
      <c r="B64" s="610" t="s">
        <v>590</v>
      </c>
      <c r="C64" s="599">
        <v>1</v>
      </c>
      <c r="D64" s="599" t="s">
        <v>591</v>
      </c>
      <c r="E64" s="788"/>
    </row>
    <row r="65" spans="1:5" s="594" customFormat="1" ht="40.5" customHeight="1" x14ac:dyDescent="0.25">
      <c r="A65" s="625">
        <v>34</v>
      </c>
      <c r="B65" s="610" t="s">
        <v>634</v>
      </c>
      <c r="C65" s="599">
        <v>3</v>
      </c>
      <c r="D65" s="599" t="s">
        <v>503</v>
      </c>
      <c r="E65" s="787" t="s">
        <v>523</v>
      </c>
    </row>
    <row r="66" spans="1:5" s="594" customFormat="1" ht="18.75" x14ac:dyDescent="0.25">
      <c r="A66" s="625">
        <v>35</v>
      </c>
      <c r="B66" s="610" t="s">
        <v>594</v>
      </c>
      <c r="C66" s="599">
        <v>2</v>
      </c>
      <c r="D66" s="599" t="s">
        <v>508</v>
      </c>
      <c r="E66" s="794"/>
    </row>
    <row r="67" spans="1:5" s="594" customFormat="1" ht="18.75" x14ac:dyDescent="0.25">
      <c r="A67" s="625">
        <v>36</v>
      </c>
      <c r="B67" s="610" t="s">
        <v>595</v>
      </c>
      <c r="C67" s="599">
        <v>1</v>
      </c>
      <c r="D67" s="599" t="s">
        <v>508</v>
      </c>
      <c r="E67" s="788"/>
    </row>
    <row r="68" spans="1:5" s="594" customFormat="1" ht="18.75" x14ac:dyDescent="0.25">
      <c r="A68" s="625">
        <v>37</v>
      </c>
      <c r="B68" s="610" t="s">
        <v>119</v>
      </c>
      <c r="C68" s="599">
        <v>1</v>
      </c>
      <c r="D68" s="599" t="s">
        <v>552</v>
      </c>
      <c r="E68" s="602" t="s">
        <v>632</v>
      </c>
    </row>
    <row r="69" spans="1:5" ht="24" customHeight="1" x14ac:dyDescent="0.25">
      <c r="A69" s="625">
        <v>38</v>
      </c>
      <c r="B69" s="604" t="s">
        <v>593</v>
      </c>
      <c r="C69" s="599">
        <v>2</v>
      </c>
      <c r="D69" s="599" t="s">
        <v>543</v>
      </c>
      <c r="E69" s="599" t="s">
        <v>523</v>
      </c>
    </row>
    <row r="70" spans="1:5" ht="18.75" x14ac:dyDescent="0.25">
      <c r="A70" s="627"/>
      <c r="B70" s="609" t="s">
        <v>24</v>
      </c>
      <c r="C70" s="601">
        <f>SUM(C62:C69)</f>
        <v>12</v>
      </c>
      <c r="D70" s="792"/>
      <c r="E70" s="793"/>
    </row>
    <row r="71" spans="1:5" ht="18.75" customHeight="1" x14ac:dyDescent="0.25">
      <c r="A71" s="802" t="s">
        <v>573</v>
      </c>
      <c r="B71" s="802"/>
      <c r="C71" s="802"/>
      <c r="D71" s="802"/>
      <c r="E71" s="802"/>
    </row>
    <row r="72" spans="1:5" s="594" customFormat="1" ht="21.75" customHeight="1" x14ac:dyDescent="0.25">
      <c r="A72" s="625">
        <v>39</v>
      </c>
      <c r="B72" s="610" t="s">
        <v>568</v>
      </c>
      <c r="C72" s="599">
        <v>1</v>
      </c>
      <c r="D72" s="599" t="s">
        <v>567</v>
      </c>
      <c r="E72" s="795" t="s">
        <v>502</v>
      </c>
    </row>
    <row r="73" spans="1:5" s="594" customFormat="1" ht="19.5" customHeight="1" x14ac:dyDescent="0.25">
      <c r="A73" s="625">
        <v>40</v>
      </c>
      <c r="B73" s="610" t="s">
        <v>569</v>
      </c>
      <c r="C73" s="599">
        <v>1</v>
      </c>
      <c r="D73" s="599" t="s">
        <v>515</v>
      </c>
      <c r="E73" s="796"/>
    </row>
    <row r="74" spans="1:5" s="594" customFormat="1" ht="21.75" customHeight="1" x14ac:dyDescent="0.25">
      <c r="A74" s="625">
        <v>41</v>
      </c>
      <c r="B74" s="610" t="s">
        <v>570</v>
      </c>
      <c r="C74" s="599">
        <v>1</v>
      </c>
      <c r="D74" s="599" t="s">
        <v>517</v>
      </c>
      <c r="E74" s="796"/>
    </row>
    <row r="75" spans="1:5" s="594" customFormat="1" ht="18.75" customHeight="1" x14ac:dyDescent="0.25">
      <c r="A75" s="625">
        <v>42</v>
      </c>
      <c r="B75" s="610" t="s">
        <v>571</v>
      </c>
      <c r="C75" s="599">
        <v>1</v>
      </c>
      <c r="D75" s="599" t="s">
        <v>513</v>
      </c>
      <c r="E75" s="796"/>
    </row>
    <row r="76" spans="1:5" s="594" customFormat="1" ht="18.75" customHeight="1" x14ac:dyDescent="0.25">
      <c r="A76" s="625">
        <v>43</v>
      </c>
      <c r="B76" s="610" t="s">
        <v>572</v>
      </c>
      <c r="C76" s="599">
        <v>3</v>
      </c>
      <c r="D76" s="599" t="s">
        <v>517</v>
      </c>
      <c r="E76" s="796"/>
    </row>
    <row r="77" spans="1:5" s="594" customFormat="1" ht="37.5" customHeight="1" x14ac:dyDescent="0.25">
      <c r="A77" s="625">
        <v>44</v>
      </c>
      <c r="B77" s="610" t="s">
        <v>633</v>
      </c>
      <c r="C77" s="599">
        <v>3</v>
      </c>
      <c r="D77" s="599" t="s">
        <v>517</v>
      </c>
      <c r="E77" s="797"/>
    </row>
    <row r="78" spans="1:5" ht="18.75" x14ac:dyDescent="0.25">
      <c r="A78" s="627"/>
      <c r="B78" s="609" t="s">
        <v>24</v>
      </c>
      <c r="C78" s="601">
        <v>10</v>
      </c>
      <c r="D78" s="792"/>
      <c r="E78" s="793"/>
    </row>
    <row r="79" spans="1:5" ht="24.75" customHeight="1" x14ac:dyDescent="0.25">
      <c r="A79" s="802" t="s">
        <v>619</v>
      </c>
      <c r="B79" s="802"/>
      <c r="C79" s="802"/>
      <c r="D79" s="802"/>
      <c r="E79" s="802"/>
    </row>
    <row r="80" spans="1:5" ht="21.75" customHeight="1" x14ac:dyDescent="0.25">
      <c r="A80" s="599">
        <v>45</v>
      </c>
      <c r="B80" s="608" t="s">
        <v>485</v>
      </c>
      <c r="C80" s="599">
        <v>2</v>
      </c>
      <c r="D80" s="599" t="s">
        <v>518</v>
      </c>
      <c r="E80" s="803" t="s">
        <v>520</v>
      </c>
    </row>
    <row r="81" spans="1:6" ht="21" customHeight="1" x14ac:dyDescent="0.25">
      <c r="A81" s="599">
        <v>46</v>
      </c>
      <c r="B81" s="610" t="s">
        <v>396</v>
      </c>
      <c r="C81" s="599">
        <v>4</v>
      </c>
      <c r="D81" s="599" t="s">
        <v>519</v>
      </c>
      <c r="E81" s="803"/>
    </row>
    <row r="82" spans="1:6" ht="18.75" customHeight="1" x14ac:dyDescent="0.25">
      <c r="A82" s="627"/>
      <c r="B82" s="600" t="s">
        <v>24</v>
      </c>
      <c r="C82" s="601">
        <v>6</v>
      </c>
      <c r="D82" s="810"/>
      <c r="E82" s="811"/>
    </row>
    <row r="83" spans="1:6" ht="18.75" x14ac:dyDescent="0.25">
      <c r="A83" s="802" t="s">
        <v>574</v>
      </c>
      <c r="B83" s="802"/>
      <c r="C83" s="802"/>
      <c r="D83" s="802"/>
      <c r="E83" s="802"/>
    </row>
    <row r="84" spans="1:6" ht="18.75" x14ac:dyDescent="0.25">
      <c r="A84" s="599">
        <v>47</v>
      </c>
      <c r="B84" s="610" t="s">
        <v>533</v>
      </c>
      <c r="C84" s="602">
        <v>2</v>
      </c>
      <c r="D84" s="602" t="s">
        <v>516</v>
      </c>
      <c r="E84" s="787" t="s">
        <v>536</v>
      </c>
    </row>
    <row r="85" spans="1:6" ht="18.75" x14ac:dyDescent="0.25">
      <c r="A85" s="599">
        <v>48</v>
      </c>
      <c r="B85" s="610" t="s">
        <v>545</v>
      </c>
      <c r="C85" s="602">
        <v>2</v>
      </c>
      <c r="D85" s="616" t="s">
        <v>514</v>
      </c>
      <c r="E85" s="788"/>
    </row>
    <row r="86" spans="1:6" s="594" customFormat="1" ht="18.75" x14ac:dyDescent="0.25">
      <c r="A86" s="625">
        <v>49</v>
      </c>
      <c r="B86" s="598" t="s">
        <v>197</v>
      </c>
      <c r="C86" s="624">
        <v>1</v>
      </c>
      <c r="D86" s="624" t="s">
        <v>506</v>
      </c>
      <c r="E86" s="624" t="s">
        <v>565</v>
      </c>
    </row>
    <row r="87" spans="1:6" ht="18.75" x14ac:dyDescent="0.25">
      <c r="A87" s="627"/>
      <c r="B87" s="600" t="s">
        <v>24</v>
      </c>
      <c r="C87" s="601">
        <v>5</v>
      </c>
      <c r="D87" s="810"/>
      <c r="E87" s="811"/>
    </row>
    <row r="88" spans="1:6" ht="18.75" x14ac:dyDescent="0.25">
      <c r="A88" s="802" t="s">
        <v>618</v>
      </c>
      <c r="B88" s="802"/>
      <c r="C88" s="802"/>
      <c r="D88" s="802"/>
      <c r="E88" s="802"/>
    </row>
    <row r="89" spans="1:6" ht="18.75" x14ac:dyDescent="0.25">
      <c r="A89" s="599">
        <v>50</v>
      </c>
      <c r="B89" s="610" t="s">
        <v>160</v>
      </c>
      <c r="C89" s="599">
        <v>1</v>
      </c>
      <c r="D89" s="599" t="s">
        <v>526</v>
      </c>
      <c r="E89" s="803" t="s">
        <v>520</v>
      </c>
    </row>
    <row r="90" spans="1:6" ht="18.75" x14ac:dyDescent="0.25">
      <c r="A90" s="599">
        <v>51</v>
      </c>
      <c r="B90" s="610" t="s">
        <v>537</v>
      </c>
      <c r="C90" s="599">
        <v>1</v>
      </c>
      <c r="D90" s="599" t="s">
        <v>527</v>
      </c>
      <c r="E90" s="803"/>
    </row>
    <row r="91" spans="1:6" s="594" customFormat="1" ht="18.75" x14ac:dyDescent="0.25">
      <c r="A91" s="625">
        <v>52</v>
      </c>
      <c r="B91" s="610" t="s">
        <v>121</v>
      </c>
      <c r="C91" s="599">
        <v>2</v>
      </c>
      <c r="D91" s="599" t="s">
        <v>529</v>
      </c>
      <c r="E91" s="803"/>
    </row>
    <row r="92" spans="1:6" ht="18.75" x14ac:dyDescent="0.25">
      <c r="A92" s="625">
        <v>53</v>
      </c>
      <c r="B92" s="610" t="s">
        <v>354</v>
      </c>
      <c r="C92" s="599">
        <v>1</v>
      </c>
      <c r="D92" s="599" t="s">
        <v>528</v>
      </c>
      <c r="E92" s="803"/>
    </row>
    <row r="93" spans="1:6" ht="18.75" x14ac:dyDescent="0.25">
      <c r="A93" s="627"/>
      <c r="B93" s="609" t="s">
        <v>24</v>
      </c>
      <c r="C93" s="601">
        <f>SUM(C89:C92)</f>
        <v>5</v>
      </c>
      <c r="D93" s="792"/>
      <c r="E93" s="793"/>
    </row>
    <row r="94" spans="1:6" s="594" customFormat="1" ht="18.75" x14ac:dyDescent="0.25">
      <c r="A94" s="802" t="s">
        <v>575</v>
      </c>
      <c r="B94" s="802"/>
      <c r="C94" s="802"/>
      <c r="D94" s="802"/>
      <c r="E94" s="802"/>
      <c r="F94" s="430"/>
    </row>
    <row r="95" spans="1:6" s="594" customFormat="1" ht="18.75" x14ac:dyDescent="0.25">
      <c r="A95" s="625">
        <v>54</v>
      </c>
      <c r="B95" s="604" t="s">
        <v>488</v>
      </c>
      <c r="C95" s="599">
        <v>1</v>
      </c>
      <c r="D95" s="599" t="s">
        <v>498</v>
      </c>
      <c r="E95" s="787" t="s">
        <v>521</v>
      </c>
      <c r="F95" s="430"/>
    </row>
    <row r="96" spans="1:6" s="594" customFormat="1" ht="18.75" x14ac:dyDescent="0.25">
      <c r="A96" s="599">
        <v>55</v>
      </c>
      <c r="B96" s="598" t="s">
        <v>546</v>
      </c>
      <c r="C96" s="599">
        <v>1</v>
      </c>
      <c r="D96" s="599" t="s">
        <v>547</v>
      </c>
      <c r="E96" s="788"/>
      <c r="F96" s="430"/>
    </row>
    <row r="97" spans="1:6" s="594" customFormat="1" ht="18.75" x14ac:dyDescent="0.25">
      <c r="A97" s="599"/>
      <c r="B97" s="609" t="s">
        <v>24</v>
      </c>
      <c r="C97" s="601">
        <v>2</v>
      </c>
      <c r="D97" s="792"/>
      <c r="E97" s="793"/>
      <c r="F97" s="430"/>
    </row>
    <row r="98" spans="1:6" ht="18" customHeight="1" x14ac:dyDescent="0.25">
      <c r="A98" s="802" t="s">
        <v>576</v>
      </c>
      <c r="B98" s="802"/>
      <c r="C98" s="802"/>
      <c r="D98" s="802"/>
      <c r="E98" s="802"/>
      <c r="F98" s="430"/>
    </row>
    <row r="99" spans="1:6" s="594" customFormat="1" ht="19.5" customHeight="1" x14ac:dyDescent="0.25">
      <c r="A99" s="625">
        <v>56</v>
      </c>
      <c r="B99" s="604" t="s">
        <v>534</v>
      </c>
      <c r="C99" s="599">
        <v>1</v>
      </c>
      <c r="D99" s="599" t="s">
        <v>514</v>
      </c>
      <c r="E99" s="787" t="s">
        <v>521</v>
      </c>
      <c r="F99" s="430"/>
    </row>
    <row r="100" spans="1:6" ht="20.25" customHeight="1" x14ac:dyDescent="0.25">
      <c r="A100" s="599">
        <v>57</v>
      </c>
      <c r="B100" s="598" t="s">
        <v>452</v>
      </c>
      <c r="C100" s="599">
        <v>2</v>
      </c>
      <c r="D100" s="599" t="s">
        <v>516</v>
      </c>
      <c r="E100" s="788"/>
    </row>
    <row r="101" spans="1:6" ht="18.75" x14ac:dyDescent="0.25">
      <c r="A101" s="627"/>
      <c r="B101" s="609" t="s">
        <v>24</v>
      </c>
      <c r="C101" s="601">
        <v>3</v>
      </c>
      <c r="D101" s="792"/>
      <c r="E101" s="793"/>
    </row>
    <row r="102" spans="1:6" ht="16.5" customHeight="1" x14ac:dyDescent="0.25">
      <c r="A102" s="802" t="s">
        <v>577</v>
      </c>
      <c r="B102" s="802"/>
      <c r="C102" s="802"/>
      <c r="D102" s="802"/>
      <c r="E102" s="802"/>
    </row>
    <row r="103" spans="1:6" ht="35.25" customHeight="1" x14ac:dyDescent="0.25">
      <c r="A103" s="599">
        <v>58</v>
      </c>
      <c r="B103" s="598" t="s">
        <v>472</v>
      </c>
      <c r="C103" s="599">
        <v>1</v>
      </c>
      <c r="D103" s="599" t="s">
        <v>499</v>
      </c>
      <c r="E103" s="602" t="s">
        <v>521</v>
      </c>
    </row>
    <row r="104" spans="1:6" ht="18.75" x14ac:dyDescent="0.25">
      <c r="A104" s="627"/>
      <c r="B104" s="609" t="s">
        <v>24</v>
      </c>
      <c r="C104" s="601">
        <v>1</v>
      </c>
      <c r="D104" s="792"/>
      <c r="E104" s="793"/>
    </row>
    <row r="105" spans="1:6" ht="18.75" x14ac:dyDescent="0.25">
      <c r="A105" s="802" t="s">
        <v>578</v>
      </c>
      <c r="B105" s="802"/>
      <c r="C105" s="802"/>
      <c r="D105" s="802"/>
      <c r="E105" s="602"/>
    </row>
    <row r="106" spans="1:6" ht="18.75" x14ac:dyDescent="0.25">
      <c r="A106" s="599">
        <v>59</v>
      </c>
      <c r="B106" s="604" t="s">
        <v>489</v>
      </c>
      <c r="C106" s="599">
        <v>1</v>
      </c>
      <c r="D106" s="599" t="s">
        <v>509</v>
      </c>
      <c r="E106" s="803" t="s">
        <v>521</v>
      </c>
    </row>
    <row r="107" spans="1:6" ht="18.75" x14ac:dyDescent="0.25">
      <c r="A107" s="599">
        <v>60</v>
      </c>
      <c r="B107" s="634" t="s">
        <v>398</v>
      </c>
      <c r="C107" s="599">
        <v>6</v>
      </c>
      <c r="D107" s="599" t="s">
        <v>515</v>
      </c>
      <c r="E107" s="803"/>
    </row>
    <row r="108" spans="1:6" ht="18.75" x14ac:dyDescent="0.25">
      <c r="A108" s="627"/>
      <c r="B108" s="612" t="s">
        <v>24</v>
      </c>
      <c r="C108" s="601">
        <f>SUM(C106:C107)</f>
        <v>7</v>
      </c>
      <c r="D108" s="792"/>
      <c r="E108" s="793"/>
    </row>
    <row r="109" spans="1:6" s="594" customFormat="1" x14ac:dyDescent="0.25">
      <c r="A109" s="789" t="s">
        <v>637</v>
      </c>
      <c r="B109" s="804"/>
      <c r="C109" s="804"/>
      <c r="D109" s="804"/>
      <c r="E109" s="805"/>
    </row>
    <row r="110" spans="1:6" s="594" customFormat="1" ht="42" customHeight="1" x14ac:dyDescent="0.25">
      <c r="A110" s="627">
        <v>61</v>
      </c>
      <c r="B110" s="611" t="s">
        <v>413</v>
      </c>
      <c r="C110" s="627">
        <v>1</v>
      </c>
      <c r="D110" s="626" t="s">
        <v>498</v>
      </c>
      <c r="E110" s="627" t="s">
        <v>502</v>
      </c>
    </row>
    <row r="111" spans="1:6" s="594" customFormat="1" ht="18.75" x14ac:dyDescent="0.25">
      <c r="A111" s="627">
        <v>62</v>
      </c>
      <c r="B111" s="612" t="s">
        <v>24</v>
      </c>
      <c r="C111" s="628">
        <v>1</v>
      </c>
      <c r="D111" s="626"/>
      <c r="E111" s="627"/>
    </row>
    <row r="112" spans="1:6" ht="18.75" x14ac:dyDescent="0.25">
      <c r="A112" s="802" t="s">
        <v>582</v>
      </c>
      <c r="B112" s="802"/>
      <c r="C112" s="802"/>
      <c r="D112" s="802"/>
      <c r="E112" s="802"/>
    </row>
    <row r="113" spans="1:5" s="594" customFormat="1" ht="18.75" x14ac:dyDescent="0.25">
      <c r="A113" s="625">
        <v>63</v>
      </c>
      <c r="B113" s="604" t="s">
        <v>472</v>
      </c>
      <c r="C113" s="625">
        <v>1</v>
      </c>
      <c r="D113" s="625" t="s">
        <v>622</v>
      </c>
      <c r="E113" s="787" t="s">
        <v>520</v>
      </c>
    </row>
    <row r="114" spans="1:5" s="594" customFormat="1" ht="18.75" x14ac:dyDescent="0.25">
      <c r="A114" s="625">
        <v>64</v>
      </c>
      <c r="B114" s="604" t="s">
        <v>621</v>
      </c>
      <c r="C114" s="625">
        <v>3</v>
      </c>
      <c r="D114" s="625" t="s">
        <v>516</v>
      </c>
      <c r="E114" s="794"/>
    </row>
    <row r="115" spans="1:5" s="594" customFormat="1" ht="18.75" x14ac:dyDescent="0.25">
      <c r="A115" s="627">
        <v>65</v>
      </c>
      <c r="B115" s="604" t="s">
        <v>623</v>
      </c>
      <c r="C115" s="625">
        <v>1</v>
      </c>
      <c r="D115" s="625" t="s">
        <v>516</v>
      </c>
      <c r="E115" s="794"/>
    </row>
    <row r="116" spans="1:5" ht="18.75" customHeight="1" x14ac:dyDescent="0.25">
      <c r="A116" s="627">
        <v>66</v>
      </c>
      <c r="B116" s="604" t="s">
        <v>624</v>
      </c>
      <c r="C116" s="625">
        <v>1</v>
      </c>
      <c r="D116" s="599" t="s">
        <v>514</v>
      </c>
      <c r="E116" s="794"/>
    </row>
    <row r="117" spans="1:5" s="594" customFormat="1" ht="18.75" x14ac:dyDescent="0.25">
      <c r="A117" s="627">
        <v>67</v>
      </c>
      <c r="B117" s="604" t="s">
        <v>626</v>
      </c>
      <c r="C117" s="625">
        <v>5</v>
      </c>
      <c r="D117" s="625" t="s">
        <v>514</v>
      </c>
      <c r="E117" s="794"/>
    </row>
    <row r="118" spans="1:5" ht="18.75" x14ac:dyDescent="0.25">
      <c r="A118" s="627">
        <v>68</v>
      </c>
      <c r="B118" s="610" t="s">
        <v>625</v>
      </c>
      <c r="C118" s="625">
        <v>2</v>
      </c>
      <c r="D118" s="625" t="s">
        <v>514</v>
      </c>
      <c r="E118" s="788"/>
    </row>
    <row r="119" spans="1:5" ht="18.75" x14ac:dyDescent="0.25">
      <c r="A119" s="627"/>
      <c r="B119" s="612" t="s">
        <v>24</v>
      </c>
      <c r="C119" s="601">
        <v>13</v>
      </c>
      <c r="D119" s="792"/>
      <c r="E119" s="793"/>
    </row>
    <row r="120" spans="1:5" s="594" customFormat="1" ht="18.75" x14ac:dyDescent="0.25">
      <c r="A120" s="812" t="s">
        <v>601</v>
      </c>
      <c r="B120" s="813"/>
      <c r="C120" s="813"/>
      <c r="D120" s="813"/>
      <c r="E120" s="814"/>
    </row>
    <row r="121" spans="1:5" s="594" customFormat="1" ht="36" customHeight="1" x14ac:dyDescent="0.25">
      <c r="A121" s="618">
        <v>69</v>
      </c>
      <c r="B121" s="611" t="s">
        <v>602</v>
      </c>
      <c r="C121" s="625">
        <v>1</v>
      </c>
      <c r="D121" s="618" t="s">
        <v>603</v>
      </c>
      <c r="E121" s="620" t="s">
        <v>521</v>
      </c>
    </row>
    <row r="122" spans="1:5" s="594" customFormat="1" ht="16.5" customHeight="1" x14ac:dyDescent="0.25">
      <c r="A122" s="626"/>
      <c r="B122" s="609" t="s">
        <v>24</v>
      </c>
      <c r="C122" s="619">
        <v>1</v>
      </c>
      <c r="D122" s="792"/>
      <c r="E122" s="793"/>
    </row>
    <row r="123" spans="1:5" s="594" customFormat="1" ht="18.75" x14ac:dyDescent="0.25">
      <c r="A123" s="789" t="s">
        <v>636</v>
      </c>
      <c r="B123" s="790"/>
      <c r="C123" s="790"/>
      <c r="D123" s="790"/>
      <c r="E123" s="791"/>
    </row>
    <row r="124" spans="1:5" s="594" customFormat="1" ht="40.5" customHeight="1" x14ac:dyDescent="0.25">
      <c r="A124" s="618">
        <v>70</v>
      </c>
      <c r="B124" s="598" t="s">
        <v>604</v>
      </c>
      <c r="C124" s="625">
        <v>1</v>
      </c>
      <c r="D124" s="618" t="s">
        <v>605</v>
      </c>
      <c r="E124" s="620" t="s">
        <v>521</v>
      </c>
    </row>
    <row r="125" spans="1:5" s="594" customFormat="1" ht="18.75" x14ac:dyDescent="0.25">
      <c r="A125" s="618">
        <v>71</v>
      </c>
      <c r="B125" s="598" t="s">
        <v>606</v>
      </c>
      <c r="C125" s="625">
        <v>3</v>
      </c>
      <c r="D125" s="618" t="s">
        <v>609</v>
      </c>
      <c r="E125" s="787" t="s">
        <v>496</v>
      </c>
    </row>
    <row r="126" spans="1:5" s="594" customFormat="1" ht="18.75" x14ac:dyDescent="0.25">
      <c r="A126" s="627">
        <v>72</v>
      </c>
      <c r="B126" s="598" t="s">
        <v>607</v>
      </c>
      <c r="C126" s="625">
        <v>1</v>
      </c>
      <c r="D126" s="618" t="s">
        <v>613</v>
      </c>
      <c r="E126" s="794"/>
    </row>
    <row r="127" spans="1:5" s="594" customFormat="1" ht="18.75" x14ac:dyDescent="0.25">
      <c r="A127" s="627">
        <v>73</v>
      </c>
      <c r="B127" s="598" t="s">
        <v>608</v>
      </c>
      <c r="C127" s="625">
        <v>2</v>
      </c>
      <c r="D127" s="625" t="s">
        <v>609</v>
      </c>
      <c r="E127" s="794"/>
    </row>
    <row r="128" spans="1:5" s="594" customFormat="1" ht="18.75" x14ac:dyDescent="0.25">
      <c r="A128" s="627">
        <v>74</v>
      </c>
      <c r="B128" s="598" t="s">
        <v>610</v>
      </c>
      <c r="C128" s="625">
        <v>1</v>
      </c>
      <c r="D128" s="618" t="s">
        <v>614</v>
      </c>
      <c r="E128" s="794"/>
    </row>
    <row r="129" spans="1:5" s="594" customFormat="1" ht="18.75" x14ac:dyDescent="0.25">
      <c r="A129" s="627">
        <v>75</v>
      </c>
      <c r="B129" s="598" t="s">
        <v>611</v>
      </c>
      <c r="C129" s="625">
        <v>1</v>
      </c>
      <c r="D129" s="625" t="s">
        <v>615</v>
      </c>
      <c r="E129" s="794"/>
    </row>
    <row r="130" spans="1:5" s="594" customFormat="1" ht="18.75" x14ac:dyDescent="0.25">
      <c r="A130" s="627">
        <v>76</v>
      </c>
      <c r="B130" s="598" t="s">
        <v>612</v>
      </c>
      <c r="C130" s="625">
        <v>1</v>
      </c>
      <c r="D130" s="625" t="s">
        <v>616</v>
      </c>
      <c r="E130" s="794"/>
    </row>
    <row r="131" spans="1:5" s="594" customFormat="1" ht="18.75" x14ac:dyDescent="0.25">
      <c r="A131" s="627">
        <v>77</v>
      </c>
      <c r="B131" s="598" t="s">
        <v>617</v>
      </c>
      <c r="C131" s="625">
        <v>1</v>
      </c>
      <c r="D131" s="625" t="s">
        <v>613</v>
      </c>
      <c r="E131" s="794"/>
    </row>
    <row r="132" spans="1:5" s="594" customFormat="1" ht="18.75" x14ac:dyDescent="0.25">
      <c r="A132" s="627">
        <v>78</v>
      </c>
      <c r="B132" s="598" t="s">
        <v>539</v>
      </c>
      <c r="C132" s="625">
        <v>1</v>
      </c>
      <c r="D132" s="618" t="s">
        <v>627</v>
      </c>
      <c r="E132" s="788"/>
    </row>
    <row r="133" spans="1:5" s="594" customFormat="1" ht="18.75" x14ac:dyDescent="0.25">
      <c r="A133" s="626"/>
      <c r="B133" s="612" t="s">
        <v>24</v>
      </c>
      <c r="C133" s="623">
        <v>12</v>
      </c>
      <c r="D133" s="792"/>
      <c r="E133" s="793"/>
    </row>
    <row r="134" spans="1:5" ht="18.75" x14ac:dyDescent="0.25">
      <c r="A134" s="802" t="s">
        <v>583</v>
      </c>
      <c r="B134" s="802"/>
      <c r="C134" s="802"/>
      <c r="D134" s="802"/>
      <c r="E134" s="802"/>
    </row>
    <row r="135" spans="1:5" ht="18.75" customHeight="1" x14ac:dyDescent="0.25">
      <c r="A135" s="599">
        <v>79</v>
      </c>
      <c r="B135" s="610" t="s">
        <v>635</v>
      </c>
      <c r="C135" s="599">
        <v>2</v>
      </c>
      <c r="D135" s="599" t="s">
        <v>513</v>
      </c>
      <c r="E135" s="803" t="s">
        <v>544</v>
      </c>
    </row>
    <row r="136" spans="1:5" s="594" customFormat="1" ht="18.75" x14ac:dyDescent="0.25">
      <c r="A136" s="599">
        <v>80</v>
      </c>
      <c r="B136" s="604" t="s">
        <v>487</v>
      </c>
      <c r="C136" s="599">
        <v>1</v>
      </c>
      <c r="D136" s="599" t="s">
        <v>514</v>
      </c>
      <c r="E136" s="803"/>
    </row>
    <row r="137" spans="1:5" ht="18.75" x14ac:dyDescent="0.25">
      <c r="A137" s="602">
        <v>81</v>
      </c>
      <c r="B137" s="604" t="s">
        <v>343</v>
      </c>
      <c r="C137" s="599">
        <v>1</v>
      </c>
      <c r="D137" s="599" t="s">
        <v>524</v>
      </c>
      <c r="E137" s="803"/>
    </row>
    <row r="138" spans="1:5" ht="15.75" customHeight="1" x14ac:dyDescent="0.25">
      <c r="A138" s="627"/>
      <c r="B138" s="600" t="s">
        <v>24</v>
      </c>
      <c r="C138" s="601">
        <v>4</v>
      </c>
      <c r="D138" s="792"/>
      <c r="E138" s="793"/>
    </row>
    <row r="139" spans="1:5" s="594" customFormat="1" ht="18.75" x14ac:dyDescent="0.25">
      <c r="A139" s="789" t="s">
        <v>585</v>
      </c>
      <c r="B139" s="790"/>
      <c r="C139" s="790"/>
      <c r="D139" s="790"/>
      <c r="E139" s="791"/>
    </row>
    <row r="140" spans="1:5" s="594" customFormat="1" ht="37.5" customHeight="1" x14ac:dyDescent="0.25">
      <c r="A140" s="599">
        <v>82</v>
      </c>
      <c r="B140" s="604" t="s">
        <v>65</v>
      </c>
      <c r="C140" s="599">
        <v>1</v>
      </c>
      <c r="D140" s="599" t="s">
        <v>498</v>
      </c>
      <c r="E140" s="602" t="s">
        <v>502</v>
      </c>
    </row>
    <row r="141" spans="1:5" s="594" customFormat="1" ht="18" customHeight="1" x14ac:dyDescent="0.25">
      <c r="A141" s="626"/>
      <c r="B141" s="600" t="s">
        <v>24</v>
      </c>
      <c r="C141" s="601">
        <v>1</v>
      </c>
      <c r="D141" s="792"/>
      <c r="E141" s="793"/>
    </row>
    <row r="142" spans="1:5" ht="16.5" customHeight="1" x14ac:dyDescent="0.25">
      <c r="A142" s="802" t="s">
        <v>584</v>
      </c>
      <c r="B142" s="802"/>
      <c r="C142" s="802"/>
      <c r="D142" s="802"/>
      <c r="E142" s="802"/>
    </row>
    <row r="143" spans="1:5" ht="38.25" customHeight="1" x14ac:dyDescent="0.25">
      <c r="A143" s="599">
        <v>83</v>
      </c>
      <c r="B143" s="610" t="s">
        <v>472</v>
      </c>
      <c r="C143" s="599">
        <v>1</v>
      </c>
      <c r="D143" s="599" t="s">
        <v>499</v>
      </c>
      <c r="E143" s="602" t="s">
        <v>521</v>
      </c>
    </row>
    <row r="144" spans="1:5" s="594" customFormat="1" ht="18.75" x14ac:dyDescent="0.25">
      <c r="A144" s="626"/>
      <c r="B144" s="600" t="s">
        <v>24</v>
      </c>
      <c r="C144" s="601">
        <v>1</v>
      </c>
      <c r="D144" s="792"/>
      <c r="E144" s="793"/>
    </row>
    <row r="145" spans="1:5" s="594" customFormat="1" ht="18.75" x14ac:dyDescent="0.25">
      <c r="A145" s="789" t="s">
        <v>579</v>
      </c>
      <c r="B145" s="790"/>
      <c r="C145" s="790"/>
      <c r="D145" s="790"/>
      <c r="E145" s="791"/>
    </row>
    <row r="146" spans="1:5" s="594" customFormat="1" ht="21" customHeight="1" x14ac:dyDescent="0.25">
      <c r="A146" s="599">
        <v>84</v>
      </c>
      <c r="B146" s="604" t="s">
        <v>580</v>
      </c>
      <c r="C146" s="599">
        <v>1</v>
      </c>
      <c r="D146" s="599" t="s">
        <v>531</v>
      </c>
      <c r="E146" s="787" t="s">
        <v>521</v>
      </c>
    </row>
    <row r="147" spans="1:5" s="594" customFormat="1" ht="17.25" customHeight="1" x14ac:dyDescent="0.25">
      <c r="A147" s="599">
        <v>85</v>
      </c>
      <c r="B147" s="604" t="s">
        <v>581</v>
      </c>
      <c r="C147" s="599">
        <v>1</v>
      </c>
      <c r="D147" s="599" t="s">
        <v>500</v>
      </c>
      <c r="E147" s="788"/>
    </row>
    <row r="148" spans="1:5" ht="16.5" customHeight="1" x14ac:dyDescent="0.25">
      <c r="A148" s="627"/>
      <c r="B148" s="609" t="s">
        <v>24</v>
      </c>
      <c r="C148" s="607">
        <v>2</v>
      </c>
      <c r="D148" s="792"/>
      <c r="E148" s="793"/>
    </row>
    <row r="151" spans="1:5" ht="18.75" x14ac:dyDescent="0.3">
      <c r="B151" s="613"/>
      <c r="C151" s="613"/>
    </row>
    <row r="152" spans="1:5" ht="18.75" x14ac:dyDescent="0.3">
      <c r="B152" s="613"/>
      <c r="C152" s="613"/>
    </row>
  </sheetData>
  <mergeCells count="85">
    <mergeCell ref="D148:E148"/>
    <mergeCell ref="D9:E9"/>
    <mergeCell ref="D17:E17"/>
    <mergeCell ref="D25:E25"/>
    <mergeCell ref="D29:E29"/>
    <mergeCell ref="D39:E39"/>
    <mergeCell ref="D42:E42"/>
    <mergeCell ref="D32:E32"/>
    <mergeCell ref="A120:E120"/>
    <mergeCell ref="A139:E139"/>
    <mergeCell ref="A123:E123"/>
    <mergeCell ref="A145:E145"/>
    <mergeCell ref="E125:E132"/>
    <mergeCell ref="E113:E118"/>
    <mergeCell ref="E3:E5"/>
    <mergeCell ref="A6:E6"/>
    <mergeCell ref="D119:E119"/>
    <mergeCell ref="D122:E122"/>
    <mergeCell ref="D133:E133"/>
    <mergeCell ref="E84:E85"/>
    <mergeCell ref="E95:E96"/>
    <mergeCell ref="D78:E78"/>
    <mergeCell ref="D82:E82"/>
    <mergeCell ref="D87:E87"/>
    <mergeCell ref="D93:E93"/>
    <mergeCell ref="D97:E97"/>
    <mergeCell ref="A98:E98"/>
    <mergeCell ref="A102:E102"/>
    <mergeCell ref="D101:E101"/>
    <mergeCell ref="D104:E104"/>
    <mergeCell ref="B1:D1"/>
    <mergeCell ref="B2:D2"/>
    <mergeCell ref="A3:A5"/>
    <mergeCell ref="B3:B5"/>
    <mergeCell ref="C3:C5"/>
    <mergeCell ref="D3:D5"/>
    <mergeCell ref="E7:E8"/>
    <mergeCell ref="A26:E26"/>
    <mergeCell ref="A33:E33"/>
    <mergeCell ref="E19:E20"/>
    <mergeCell ref="E21:E24"/>
    <mergeCell ref="A30:E30"/>
    <mergeCell ref="A14:E14"/>
    <mergeCell ref="A10:E10"/>
    <mergeCell ref="E11:E12"/>
    <mergeCell ref="A18:E18"/>
    <mergeCell ref="E72:E77"/>
    <mergeCell ref="E34:E37"/>
    <mergeCell ref="E58:E59"/>
    <mergeCell ref="A53:E53"/>
    <mergeCell ref="B49:E49"/>
    <mergeCell ref="E50:E51"/>
    <mergeCell ref="D52:E52"/>
    <mergeCell ref="D56:E56"/>
    <mergeCell ref="D60:E60"/>
    <mergeCell ref="A57:E57"/>
    <mergeCell ref="D48:E48"/>
    <mergeCell ref="E45:E47"/>
    <mergeCell ref="E54:E55"/>
    <mergeCell ref="A40:E40"/>
    <mergeCell ref="A43:E43"/>
    <mergeCell ref="E89:E92"/>
    <mergeCell ref="A79:E79"/>
    <mergeCell ref="E80:E81"/>
    <mergeCell ref="A83:E83"/>
    <mergeCell ref="A88:E88"/>
    <mergeCell ref="A71:E71"/>
    <mergeCell ref="E62:E64"/>
    <mergeCell ref="A61:E61"/>
    <mergeCell ref="E65:E67"/>
    <mergeCell ref="D70:E70"/>
    <mergeCell ref="E146:E147"/>
    <mergeCell ref="E99:E100"/>
    <mergeCell ref="D108:E108"/>
    <mergeCell ref="D138:E138"/>
    <mergeCell ref="D141:E141"/>
    <mergeCell ref="D144:E144"/>
    <mergeCell ref="A109:E109"/>
    <mergeCell ref="A142:E142"/>
    <mergeCell ref="A94:E94"/>
    <mergeCell ref="A134:E134"/>
    <mergeCell ref="E135:E137"/>
    <mergeCell ref="E106:E107"/>
    <mergeCell ref="A112:E112"/>
    <mergeCell ref="A105:D105"/>
  </mergeCells>
  <pageMargins left="0.7" right="0.7" top="0.75" bottom="0.75" header="0.3" footer="0.3"/>
  <pageSetup paperSize="9" scale="4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1"/>
  <sheetViews>
    <sheetView topLeftCell="A19" zoomScale="130" zoomScaleNormal="130" workbookViewId="0">
      <selection activeCell="C55" sqref="C55"/>
    </sheetView>
  </sheetViews>
  <sheetFormatPr defaultRowHeight="15" x14ac:dyDescent="0.25"/>
  <cols>
    <col min="1" max="1" width="4.7109375" style="63" customWidth="1"/>
    <col min="2" max="2" width="5" style="63" customWidth="1"/>
    <col min="3" max="3" width="32" style="63" customWidth="1"/>
    <col min="4" max="4" width="16.28515625" style="63" customWidth="1"/>
    <col min="5" max="5" width="10.140625" style="63" customWidth="1"/>
    <col min="6" max="7" width="12.28515625" style="63" customWidth="1"/>
  </cols>
  <sheetData>
    <row r="2" spans="1:7" x14ac:dyDescent="0.25">
      <c r="A2" s="671" t="s">
        <v>80</v>
      </c>
      <c r="B2" s="671"/>
      <c r="C2" s="671"/>
      <c r="D2" s="671"/>
      <c r="E2" s="671"/>
      <c r="F2" s="671"/>
      <c r="G2" s="671"/>
    </row>
    <row r="3" spans="1:7" ht="31.5" x14ac:dyDescent="0.25">
      <c r="A3" s="95" t="s">
        <v>6</v>
      </c>
      <c r="B3" s="95" t="s">
        <v>7</v>
      </c>
      <c r="C3" s="66" t="s">
        <v>8</v>
      </c>
      <c r="D3" s="95" t="s">
        <v>9</v>
      </c>
      <c r="E3" s="95" t="s">
        <v>10</v>
      </c>
      <c r="F3" s="95" t="s">
        <v>11</v>
      </c>
      <c r="G3" s="95" t="s">
        <v>12</v>
      </c>
    </row>
    <row r="4" spans="1:7" x14ac:dyDescent="0.25">
      <c r="A4" s="672" t="s">
        <v>13</v>
      </c>
      <c r="B4" s="672"/>
      <c r="C4" s="672"/>
      <c r="D4" s="672"/>
      <c r="E4" s="672"/>
      <c r="F4" s="672"/>
      <c r="G4" s="672"/>
    </row>
    <row r="5" spans="1:7" x14ac:dyDescent="0.25">
      <c r="A5" s="67">
        <v>1</v>
      </c>
      <c r="B5" s="663">
        <v>1</v>
      </c>
      <c r="C5" s="68" t="s">
        <v>67</v>
      </c>
      <c r="D5" s="67">
        <v>5</v>
      </c>
      <c r="E5" s="67">
        <v>0</v>
      </c>
      <c r="F5" s="67">
        <v>0</v>
      </c>
      <c r="G5" s="71"/>
    </row>
    <row r="6" spans="1:7" x14ac:dyDescent="0.25">
      <c r="A6" s="67">
        <v>2</v>
      </c>
      <c r="B6" s="664"/>
      <c r="C6" s="68" t="s">
        <v>68</v>
      </c>
      <c r="D6" s="67">
        <v>2</v>
      </c>
      <c r="E6" s="67">
        <v>0</v>
      </c>
      <c r="F6" s="67">
        <v>1</v>
      </c>
      <c r="G6" s="67"/>
    </row>
    <row r="7" spans="1:7" x14ac:dyDescent="0.25">
      <c r="A7" s="67">
        <v>3</v>
      </c>
      <c r="B7" s="96">
        <v>3</v>
      </c>
      <c r="C7" s="69" t="s">
        <v>17</v>
      </c>
      <c r="D7" s="72">
        <v>3</v>
      </c>
      <c r="E7" s="70">
        <v>1</v>
      </c>
      <c r="F7" s="98">
        <v>0</v>
      </c>
      <c r="G7" s="75"/>
    </row>
    <row r="8" spans="1:7" x14ac:dyDescent="0.25">
      <c r="A8" s="67">
        <v>4</v>
      </c>
      <c r="B8" s="105">
        <v>5</v>
      </c>
      <c r="C8" s="69" t="s">
        <v>47</v>
      </c>
      <c r="D8" s="72">
        <v>0</v>
      </c>
      <c r="E8" s="70">
        <v>1</v>
      </c>
      <c r="F8" s="98">
        <v>0</v>
      </c>
      <c r="G8" s="71"/>
    </row>
    <row r="9" spans="1:7" ht="34.5" x14ac:dyDescent="0.25">
      <c r="A9" s="67">
        <v>5</v>
      </c>
      <c r="B9" s="675">
        <v>17</v>
      </c>
      <c r="C9" s="76" t="s">
        <v>18</v>
      </c>
      <c r="D9" s="70">
        <v>5</v>
      </c>
      <c r="E9" s="70">
        <v>5</v>
      </c>
      <c r="F9" s="67">
        <v>0</v>
      </c>
      <c r="G9" s="71" t="s">
        <v>84</v>
      </c>
    </row>
    <row r="10" spans="1:7" ht="22.5" x14ac:dyDescent="0.25">
      <c r="A10" s="67">
        <v>6</v>
      </c>
      <c r="B10" s="675"/>
      <c r="C10" s="76" t="s">
        <v>19</v>
      </c>
      <c r="D10" s="70">
        <v>6</v>
      </c>
      <c r="E10" s="70">
        <v>6</v>
      </c>
      <c r="F10" s="67">
        <v>0</v>
      </c>
      <c r="G10" s="68" t="s">
        <v>76</v>
      </c>
    </row>
    <row r="11" spans="1:7" x14ac:dyDescent="0.25">
      <c r="A11" s="67">
        <v>7</v>
      </c>
      <c r="B11" s="675"/>
      <c r="C11" s="76" t="s">
        <v>45</v>
      </c>
      <c r="D11" s="70">
        <v>0</v>
      </c>
      <c r="E11" s="70">
        <v>1</v>
      </c>
      <c r="F11" s="67">
        <v>0</v>
      </c>
      <c r="G11" s="68"/>
    </row>
    <row r="12" spans="1:7" x14ac:dyDescent="0.25">
      <c r="A12" s="67">
        <v>8</v>
      </c>
      <c r="B12" s="676"/>
      <c r="C12" s="76" t="s">
        <v>20</v>
      </c>
      <c r="D12" s="70">
        <v>0</v>
      </c>
      <c r="E12" s="70">
        <v>3</v>
      </c>
      <c r="F12" s="67">
        <v>0</v>
      </c>
      <c r="G12" s="75"/>
    </row>
    <row r="13" spans="1:7" x14ac:dyDescent="0.25">
      <c r="A13" s="67">
        <v>9</v>
      </c>
      <c r="B13" s="673">
        <v>19</v>
      </c>
      <c r="C13" s="69" t="s">
        <v>22</v>
      </c>
      <c r="D13" s="70">
        <v>0</v>
      </c>
      <c r="E13" s="70">
        <v>1</v>
      </c>
      <c r="F13" s="67">
        <v>1</v>
      </c>
      <c r="G13" s="75"/>
    </row>
    <row r="14" spans="1:7" ht="23.25" x14ac:dyDescent="0.25">
      <c r="A14" s="67">
        <v>10</v>
      </c>
      <c r="B14" s="674"/>
      <c r="C14" s="69" t="s">
        <v>21</v>
      </c>
      <c r="D14" s="70">
        <v>9</v>
      </c>
      <c r="E14" s="70">
        <v>9</v>
      </c>
      <c r="F14" s="67">
        <v>0</v>
      </c>
      <c r="G14" s="71" t="s">
        <v>76</v>
      </c>
    </row>
    <row r="15" spans="1:7" ht="23.25" x14ac:dyDescent="0.25">
      <c r="A15" s="67">
        <v>11</v>
      </c>
      <c r="B15" s="106">
        <v>26</v>
      </c>
      <c r="C15" s="69" t="s">
        <v>18</v>
      </c>
      <c r="D15" s="70">
        <v>8</v>
      </c>
      <c r="E15" s="70">
        <v>8</v>
      </c>
      <c r="F15" s="98">
        <v>0</v>
      </c>
      <c r="G15" s="71" t="s">
        <v>76</v>
      </c>
    </row>
    <row r="16" spans="1:7" x14ac:dyDescent="0.25">
      <c r="A16" s="67">
        <v>12</v>
      </c>
      <c r="B16" s="97">
        <v>40</v>
      </c>
      <c r="C16" s="69" t="s">
        <v>46</v>
      </c>
      <c r="D16" s="70">
        <v>0</v>
      </c>
      <c r="E16" s="70">
        <v>1</v>
      </c>
      <c r="F16" s="98">
        <v>0</v>
      </c>
      <c r="G16" s="75"/>
    </row>
    <row r="17" spans="1:7" x14ac:dyDescent="0.25">
      <c r="A17" s="98"/>
      <c r="B17" s="99"/>
      <c r="C17" s="69" t="s">
        <v>24</v>
      </c>
      <c r="D17" s="79">
        <f>SUM(D5:D16)</f>
        <v>38</v>
      </c>
      <c r="E17" s="79">
        <f>SUM(E5:E16)</f>
        <v>36</v>
      </c>
      <c r="F17" s="95">
        <f>SUM(F5:F16)</f>
        <v>2</v>
      </c>
      <c r="G17" s="80"/>
    </row>
    <row r="18" spans="1:7" x14ac:dyDescent="0.25">
      <c r="A18" s="665" t="s">
        <v>25</v>
      </c>
      <c r="B18" s="666"/>
      <c r="C18" s="666"/>
      <c r="D18" s="666"/>
      <c r="E18" s="666"/>
      <c r="F18" s="666"/>
      <c r="G18" s="667"/>
    </row>
    <row r="19" spans="1:7" ht="23.25" x14ac:dyDescent="0.25">
      <c r="A19" s="67">
        <v>13</v>
      </c>
      <c r="B19" s="81">
        <v>2</v>
      </c>
      <c r="C19" s="82" t="s">
        <v>16</v>
      </c>
      <c r="D19" s="70">
        <v>6</v>
      </c>
      <c r="E19" s="70">
        <v>6</v>
      </c>
      <c r="F19" s="98">
        <v>0</v>
      </c>
      <c r="G19" s="75" t="s">
        <v>86</v>
      </c>
    </row>
    <row r="20" spans="1:7" x14ac:dyDescent="0.25">
      <c r="A20" s="98">
        <v>14</v>
      </c>
      <c r="B20" s="81">
        <v>19</v>
      </c>
      <c r="C20" s="82" t="s">
        <v>59</v>
      </c>
      <c r="D20" s="70">
        <v>12</v>
      </c>
      <c r="E20" s="70">
        <v>9</v>
      </c>
      <c r="F20" s="98">
        <v>3</v>
      </c>
      <c r="G20" s="75"/>
    </row>
    <row r="21" spans="1:7" ht="22.5" x14ac:dyDescent="0.25">
      <c r="A21" s="67">
        <v>15</v>
      </c>
      <c r="B21" s="81">
        <v>17.260000000000002</v>
      </c>
      <c r="C21" s="82" t="s">
        <v>61</v>
      </c>
      <c r="D21" s="70">
        <v>12</v>
      </c>
      <c r="E21" s="70">
        <v>10</v>
      </c>
      <c r="F21" s="98">
        <v>2</v>
      </c>
      <c r="G21" s="75"/>
    </row>
    <row r="22" spans="1:7" x14ac:dyDescent="0.25">
      <c r="A22" s="107">
        <v>16</v>
      </c>
      <c r="B22" s="81">
        <v>17</v>
      </c>
      <c r="C22" s="82" t="s">
        <v>60</v>
      </c>
      <c r="D22" s="70">
        <v>10</v>
      </c>
      <c r="E22" s="70">
        <v>8</v>
      </c>
      <c r="F22" s="98">
        <v>2</v>
      </c>
      <c r="G22" s="75"/>
    </row>
    <row r="23" spans="1:7" x14ac:dyDescent="0.25">
      <c r="A23" s="67">
        <v>17</v>
      </c>
      <c r="B23" s="81">
        <v>17</v>
      </c>
      <c r="C23" s="82" t="s">
        <v>62</v>
      </c>
      <c r="D23" s="70">
        <v>3</v>
      </c>
      <c r="E23" s="70">
        <v>3</v>
      </c>
      <c r="F23" s="98">
        <v>0</v>
      </c>
      <c r="G23" s="75"/>
    </row>
    <row r="24" spans="1:7" ht="24" customHeight="1" x14ac:dyDescent="0.25">
      <c r="A24" s="107">
        <v>18</v>
      </c>
      <c r="B24" s="81">
        <v>40</v>
      </c>
      <c r="C24" s="82" t="s">
        <v>46</v>
      </c>
      <c r="D24" s="70">
        <v>7</v>
      </c>
      <c r="E24" s="70">
        <v>7</v>
      </c>
      <c r="F24" s="98">
        <v>0</v>
      </c>
      <c r="G24" s="75" t="s">
        <v>85</v>
      </c>
    </row>
    <row r="25" spans="1:7" x14ac:dyDescent="0.25">
      <c r="A25" s="67">
        <v>19</v>
      </c>
      <c r="B25" s="81">
        <v>5</v>
      </c>
      <c r="C25" s="82" t="s">
        <v>47</v>
      </c>
      <c r="D25" s="70">
        <v>20</v>
      </c>
      <c r="E25" s="70">
        <v>10</v>
      </c>
      <c r="F25" s="102">
        <v>10</v>
      </c>
      <c r="G25" s="75"/>
    </row>
    <row r="26" spans="1:7" x14ac:dyDescent="0.25">
      <c r="A26" s="67"/>
      <c r="B26" s="98"/>
      <c r="C26" s="69" t="s">
        <v>26</v>
      </c>
      <c r="D26" s="95">
        <f>SUM(D19:D25)</f>
        <v>70</v>
      </c>
      <c r="E26" s="79">
        <f>SUM(E19:E25)</f>
        <v>53</v>
      </c>
      <c r="F26" s="83">
        <f>SUM(F19:F25)</f>
        <v>17</v>
      </c>
      <c r="G26" s="80"/>
    </row>
    <row r="27" spans="1:7" x14ac:dyDescent="0.25">
      <c r="A27" s="668" t="s">
        <v>27</v>
      </c>
      <c r="B27" s="669"/>
      <c r="C27" s="669"/>
      <c r="D27" s="669"/>
      <c r="E27" s="669"/>
      <c r="F27" s="669"/>
      <c r="G27" s="670"/>
    </row>
    <row r="28" spans="1:7" s="104" customFormat="1" x14ac:dyDescent="0.25">
      <c r="A28" s="91">
        <v>20</v>
      </c>
      <c r="B28" s="91">
        <v>56</v>
      </c>
      <c r="C28" s="92" t="s">
        <v>82</v>
      </c>
      <c r="D28" s="91">
        <v>0</v>
      </c>
      <c r="E28" s="91">
        <v>1</v>
      </c>
      <c r="F28" s="91">
        <v>0</v>
      </c>
      <c r="G28" s="92"/>
    </row>
    <row r="29" spans="1:7" x14ac:dyDescent="0.25">
      <c r="A29" s="91">
        <v>21</v>
      </c>
      <c r="B29" s="91">
        <v>1</v>
      </c>
      <c r="C29" s="92" t="s">
        <v>73</v>
      </c>
      <c r="D29" s="91">
        <v>0</v>
      </c>
      <c r="E29" s="84">
        <v>4</v>
      </c>
      <c r="F29" s="91">
        <v>0</v>
      </c>
      <c r="G29" s="92"/>
    </row>
    <row r="30" spans="1:7" x14ac:dyDescent="0.25">
      <c r="A30" s="91">
        <v>22</v>
      </c>
      <c r="B30" s="98">
        <v>2</v>
      </c>
      <c r="C30" s="92" t="s">
        <v>73</v>
      </c>
      <c r="D30" s="84">
        <v>0</v>
      </c>
      <c r="E30" s="85">
        <v>3</v>
      </c>
      <c r="F30" s="98">
        <v>0</v>
      </c>
      <c r="G30" s="75"/>
    </row>
    <row r="31" spans="1:7" x14ac:dyDescent="0.25">
      <c r="A31" s="91">
        <v>23</v>
      </c>
      <c r="B31" s="98">
        <v>4</v>
      </c>
      <c r="C31" s="92" t="s">
        <v>73</v>
      </c>
      <c r="D31" s="84">
        <v>0</v>
      </c>
      <c r="E31" s="85">
        <v>5</v>
      </c>
      <c r="F31" s="98">
        <v>0</v>
      </c>
      <c r="G31" s="75"/>
    </row>
    <row r="32" spans="1:7" x14ac:dyDescent="0.25">
      <c r="A32" s="91">
        <v>24</v>
      </c>
      <c r="B32" s="98">
        <v>26</v>
      </c>
      <c r="C32" s="92" t="s">
        <v>73</v>
      </c>
      <c r="D32" s="84">
        <v>0</v>
      </c>
      <c r="E32" s="85">
        <v>4</v>
      </c>
      <c r="F32" s="91">
        <v>0</v>
      </c>
      <c r="G32" s="75"/>
    </row>
    <row r="33" spans="1:7" x14ac:dyDescent="0.25">
      <c r="A33" s="91">
        <v>25</v>
      </c>
      <c r="B33" s="67">
        <v>52</v>
      </c>
      <c r="C33" s="92" t="s">
        <v>73</v>
      </c>
      <c r="D33" s="84">
        <v>0</v>
      </c>
      <c r="E33" s="84">
        <v>4</v>
      </c>
      <c r="F33" s="91">
        <v>0</v>
      </c>
      <c r="G33" s="87"/>
    </row>
    <row r="34" spans="1:7" x14ac:dyDescent="0.25">
      <c r="A34" s="91">
        <v>26</v>
      </c>
      <c r="B34" s="67">
        <v>53</v>
      </c>
      <c r="C34" s="92" t="s">
        <v>73</v>
      </c>
      <c r="D34" s="84">
        <v>0</v>
      </c>
      <c r="E34" s="84">
        <v>2</v>
      </c>
      <c r="F34" s="108">
        <v>0</v>
      </c>
      <c r="G34" s="87"/>
    </row>
    <row r="35" spans="1:7" x14ac:dyDescent="0.25">
      <c r="A35" s="91">
        <v>27</v>
      </c>
      <c r="B35" s="103">
        <v>86</v>
      </c>
      <c r="C35" s="92" t="s">
        <v>73</v>
      </c>
      <c r="D35" s="84">
        <v>0</v>
      </c>
      <c r="E35" s="84">
        <v>25</v>
      </c>
      <c r="F35" s="108">
        <v>0</v>
      </c>
      <c r="G35" s="87"/>
    </row>
    <row r="36" spans="1:7" x14ac:dyDescent="0.25">
      <c r="A36" s="91">
        <v>28</v>
      </c>
      <c r="B36" s="663">
        <v>84</v>
      </c>
      <c r="C36" s="69" t="s">
        <v>81</v>
      </c>
      <c r="D36" s="67">
        <v>0</v>
      </c>
      <c r="E36" s="70">
        <v>1</v>
      </c>
      <c r="F36" s="91">
        <v>0</v>
      </c>
      <c r="G36" s="67"/>
    </row>
    <row r="37" spans="1:7" x14ac:dyDescent="0.25">
      <c r="A37" s="91">
        <v>29</v>
      </c>
      <c r="B37" s="664"/>
      <c r="C37" s="69" t="s">
        <v>83</v>
      </c>
      <c r="D37" s="67">
        <v>0</v>
      </c>
      <c r="E37" s="70">
        <v>1</v>
      </c>
      <c r="F37" s="91">
        <v>0</v>
      </c>
      <c r="G37" s="67"/>
    </row>
    <row r="38" spans="1:7" x14ac:dyDescent="0.25">
      <c r="A38" s="98"/>
      <c r="B38" s="97"/>
      <c r="C38" s="76" t="s">
        <v>24</v>
      </c>
      <c r="D38" s="95">
        <v>0</v>
      </c>
      <c r="E38" s="79">
        <f xml:space="preserve"> SUM(E28:F37)</f>
        <v>50</v>
      </c>
      <c r="F38" s="83">
        <f>SUM(F28:F36)</f>
        <v>0</v>
      </c>
      <c r="G38" s="67"/>
    </row>
    <row r="39" spans="1:7" x14ac:dyDescent="0.25">
      <c r="A39" s="98"/>
      <c r="B39" s="84"/>
      <c r="C39" s="69" t="s">
        <v>41</v>
      </c>
      <c r="D39" s="95">
        <f xml:space="preserve"> SUM(D17+D26+D38)</f>
        <v>108</v>
      </c>
      <c r="E39" s="79">
        <f>E17+E26+E38</f>
        <v>139</v>
      </c>
      <c r="F39" s="101">
        <f>SUM(F17+F26)+F38</f>
        <v>19</v>
      </c>
      <c r="G39" s="75"/>
    </row>
    <row r="40" spans="1:7" x14ac:dyDescent="0.25">
      <c r="A40" s="60"/>
      <c r="B40" s="61"/>
      <c r="C40" s="64"/>
      <c r="D40" s="60"/>
      <c r="E40" s="60"/>
      <c r="F40" s="61"/>
      <c r="G40" s="60"/>
    </row>
    <row r="41" spans="1:7" x14ac:dyDescent="0.25">
      <c r="A41" s="60"/>
      <c r="B41" s="61"/>
      <c r="C41" s="64" t="s">
        <v>42</v>
      </c>
      <c r="D41" s="60"/>
      <c r="E41" s="60" t="s">
        <v>43</v>
      </c>
      <c r="F41" s="61"/>
      <c r="G41" s="60"/>
    </row>
  </sheetData>
  <mergeCells count="8">
    <mergeCell ref="B36:B37"/>
    <mergeCell ref="A2:G2"/>
    <mergeCell ref="A4:G4"/>
    <mergeCell ref="B5:B6"/>
    <mergeCell ref="B9:B12"/>
    <mergeCell ref="A18:G18"/>
    <mergeCell ref="A27:G27"/>
    <mergeCell ref="B13:B14"/>
  </mergeCells>
  <pageMargins left="0.62992125984251968" right="0.23622047244094491" top="0.35433070866141736" bottom="0.35433070866141736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opLeftCell="A10" zoomScale="130" zoomScaleNormal="130" workbookViewId="0">
      <selection activeCell="C55" sqref="C55"/>
    </sheetView>
  </sheetViews>
  <sheetFormatPr defaultRowHeight="15" x14ac:dyDescent="0.25"/>
  <cols>
    <col min="1" max="1" width="4.7109375" style="63" customWidth="1"/>
    <col min="2" max="2" width="5" style="63" customWidth="1"/>
    <col min="3" max="3" width="32" style="63" customWidth="1"/>
    <col min="4" max="4" width="16.28515625" style="63" customWidth="1"/>
    <col min="5" max="5" width="10.140625" style="63" customWidth="1"/>
    <col min="6" max="7" width="12.28515625" style="63" customWidth="1"/>
  </cols>
  <sheetData>
    <row r="1" spans="1:7" x14ac:dyDescent="0.25">
      <c r="A1" s="60"/>
      <c r="B1" s="61"/>
      <c r="C1" s="60"/>
      <c r="D1" s="60"/>
      <c r="E1" s="60"/>
      <c r="F1" s="61"/>
      <c r="G1" s="62" t="s">
        <v>0</v>
      </c>
    </row>
    <row r="2" spans="1:7" x14ac:dyDescent="0.25">
      <c r="A2" s="60"/>
      <c r="B2" s="61"/>
      <c r="C2" s="60"/>
      <c r="D2" s="60"/>
      <c r="E2" s="60"/>
      <c r="F2" s="61"/>
      <c r="G2" s="62" t="s">
        <v>1</v>
      </c>
    </row>
    <row r="3" spans="1:7" x14ac:dyDescent="0.25">
      <c r="A3" s="60"/>
      <c r="B3" s="61"/>
      <c r="C3" s="60"/>
      <c r="D3" s="60"/>
      <c r="E3" s="60"/>
      <c r="F3" s="61"/>
      <c r="G3" s="62" t="s">
        <v>2</v>
      </c>
    </row>
    <row r="4" spans="1:7" x14ac:dyDescent="0.25">
      <c r="A4" s="60"/>
      <c r="B4" s="61"/>
      <c r="C4" s="64"/>
      <c r="D4" s="60"/>
      <c r="E4" s="60"/>
      <c r="F4" s="61"/>
      <c r="G4" s="62" t="s">
        <v>3</v>
      </c>
    </row>
    <row r="5" spans="1:7" x14ac:dyDescent="0.25">
      <c r="A5" s="60"/>
      <c r="B5" s="61"/>
      <c r="C5" s="64"/>
      <c r="D5" s="60"/>
      <c r="E5" s="60"/>
      <c r="F5" s="61"/>
      <c r="G5" s="62" t="s">
        <v>4</v>
      </c>
    </row>
    <row r="6" spans="1:7" x14ac:dyDescent="0.25">
      <c r="A6" s="671" t="s">
        <v>87</v>
      </c>
      <c r="B6" s="671"/>
      <c r="C6" s="671"/>
      <c r="D6" s="671"/>
      <c r="E6" s="671"/>
      <c r="F6" s="671"/>
      <c r="G6" s="671"/>
    </row>
    <row r="7" spans="1:7" ht="31.5" x14ac:dyDescent="0.25">
      <c r="A7" s="110" t="s">
        <v>6</v>
      </c>
      <c r="B7" s="110" t="s">
        <v>7</v>
      </c>
      <c r="C7" s="66" t="s">
        <v>8</v>
      </c>
      <c r="D7" s="110" t="s">
        <v>9</v>
      </c>
      <c r="E7" s="110" t="s">
        <v>10</v>
      </c>
      <c r="F7" s="110" t="s">
        <v>11</v>
      </c>
      <c r="G7" s="110" t="s">
        <v>12</v>
      </c>
    </row>
    <row r="8" spans="1:7" x14ac:dyDescent="0.25">
      <c r="A8" s="672" t="s">
        <v>13</v>
      </c>
      <c r="B8" s="672"/>
      <c r="C8" s="672"/>
      <c r="D8" s="672"/>
      <c r="E8" s="672"/>
      <c r="F8" s="672"/>
      <c r="G8" s="672"/>
    </row>
    <row r="9" spans="1:7" x14ac:dyDescent="0.25">
      <c r="A9" s="67">
        <v>1</v>
      </c>
      <c r="B9" s="109">
        <v>1</v>
      </c>
      <c r="C9" s="68" t="s">
        <v>68</v>
      </c>
      <c r="D9" s="67">
        <v>1</v>
      </c>
      <c r="E9" s="67">
        <v>0</v>
      </c>
      <c r="F9" s="67">
        <v>0</v>
      </c>
      <c r="G9" s="67"/>
    </row>
    <row r="10" spans="1:7" ht="22.5" x14ac:dyDescent="0.25">
      <c r="A10" s="67">
        <v>2</v>
      </c>
      <c r="B10" s="115">
        <v>2</v>
      </c>
      <c r="C10" s="68" t="s">
        <v>16</v>
      </c>
      <c r="D10" s="67">
        <v>3</v>
      </c>
      <c r="E10" s="67">
        <v>3</v>
      </c>
      <c r="F10" s="67">
        <v>0</v>
      </c>
      <c r="G10" s="67" t="s">
        <v>76</v>
      </c>
    </row>
    <row r="11" spans="1:7" x14ac:dyDescent="0.25">
      <c r="A11" s="67">
        <v>3</v>
      </c>
      <c r="B11" s="673">
        <v>3</v>
      </c>
      <c r="C11" s="69" t="s">
        <v>17</v>
      </c>
      <c r="D11" s="72">
        <v>3</v>
      </c>
      <c r="E11" s="70">
        <v>1</v>
      </c>
      <c r="F11" s="113">
        <v>0</v>
      </c>
      <c r="G11" s="75"/>
    </row>
    <row r="12" spans="1:7" x14ac:dyDescent="0.25">
      <c r="A12" s="67">
        <v>4</v>
      </c>
      <c r="B12" s="674"/>
      <c r="C12" s="69" t="s">
        <v>88</v>
      </c>
      <c r="D12" s="72">
        <v>1</v>
      </c>
      <c r="E12" s="70">
        <v>0</v>
      </c>
      <c r="F12" s="113">
        <v>0</v>
      </c>
      <c r="G12" s="75"/>
    </row>
    <row r="13" spans="1:7" x14ac:dyDescent="0.25">
      <c r="A13" s="67">
        <v>5</v>
      </c>
      <c r="B13" s="111">
        <v>5</v>
      </c>
      <c r="C13" s="69" t="s">
        <v>47</v>
      </c>
      <c r="D13" s="72">
        <v>1</v>
      </c>
      <c r="E13" s="70">
        <v>1</v>
      </c>
      <c r="F13" s="113">
        <v>0</v>
      </c>
      <c r="G13" s="71"/>
    </row>
    <row r="14" spans="1:7" x14ac:dyDescent="0.25">
      <c r="A14" s="67">
        <v>6</v>
      </c>
      <c r="B14" s="134">
        <v>17</v>
      </c>
      <c r="C14" s="76" t="s">
        <v>20</v>
      </c>
      <c r="D14" s="70">
        <v>3</v>
      </c>
      <c r="E14" s="70">
        <v>3</v>
      </c>
      <c r="F14" s="67">
        <v>0</v>
      </c>
      <c r="G14" s="75"/>
    </row>
    <row r="15" spans="1:7" x14ac:dyDescent="0.25">
      <c r="A15" s="67">
        <v>7</v>
      </c>
      <c r="B15" s="673">
        <v>19</v>
      </c>
      <c r="C15" s="69" t="s">
        <v>22</v>
      </c>
      <c r="D15" s="70">
        <v>0</v>
      </c>
      <c r="E15" s="70">
        <v>1</v>
      </c>
      <c r="F15" s="67">
        <v>0</v>
      </c>
      <c r="G15" s="75"/>
    </row>
    <row r="16" spans="1:7" ht="22.5" x14ac:dyDescent="0.25">
      <c r="A16" s="67">
        <v>8</v>
      </c>
      <c r="B16" s="674"/>
      <c r="C16" s="69" t="s">
        <v>21</v>
      </c>
      <c r="D16" s="70">
        <v>6</v>
      </c>
      <c r="E16" s="70">
        <v>6</v>
      </c>
      <c r="F16" s="67">
        <v>0</v>
      </c>
      <c r="G16" s="67" t="s">
        <v>76</v>
      </c>
    </row>
    <row r="17" spans="1:7" x14ac:dyDescent="0.25">
      <c r="A17" s="67">
        <v>9</v>
      </c>
      <c r="B17" s="112">
        <v>40</v>
      </c>
      <c r="C17" s="69" t="s">
        <v>46</v>
      </c>
      <c r="D17" s="70">
        <v>1</v>
      </c>
      <c r="E17" s="70">
        <v>1</v>
      </c>
      <c r="F17" s="113">
        <v>0</v>
      </c>
      <c r="G17" s="71"/>
    </row>
    <row r="18" spans="1:7" x14ac:dyDescent="0.25">
      <c r="A18" s="113"/>
      <c r="B18" s="114"/>
      <c r="C18" s="69" t="s">
        <v>24</v>
      </c>
      <c r="D18" s="79">
        <f>SUM(D9:D17)</f>
        <v>19</v>
      </c>
      <c r="E18" s="79">
        <f>SUM(E9:E17)</f>
        <v>16</v>
      </c>
      <c r="F18" s="110">
        <f>SUM(F9:F17)</f>
        <v>0</v>
      </c>
      <c r="G18" s="80"/>
    </row>
    <row r="19" spans="1:7" x14ac:dyDescent="0.25">
      <c r="A19" s="665" t="s">
        <v>25</v>
      </c>
      <c r="B19" s="666"/>
      <c r="C19" s="666"/>
      <c r="D19" s="666"/>
      <c r="E19" s="666"/>
      <c r="F19" s="666"/>
      <c r="G19" s="667"/>
    </row>
    <row r="20" spans="1:7" ht="21.75" x14ac:dyDescent="0.25">
      <c r="A20" s="113">
        <v>10</v>
      </c>
      <c r="B20" s="81">
        <v>19</v>
      </c>
      <c r="C20" s="82" t="s">
        <v>59</v>
      </c>
      <c r="D20" s="70">
        <v>12</v>
      </c>
      <c r="E20" s="70">
        <v>11</v>
      </c>
      <c r="F20" s="113">
        <v>0</v>
      </c>
      <c r="G20" s="116" t="s">
        <v>91</v>
      </c>
    </row>
    <row r="21" spans="1:7" ht="22.5" x14ac:dyDescent="0.25">
      <c r="A21" s="67">
        <v>11</v>
      </c>
      <c r="B21" s="81">
        <v>17.260000000000002</v>
      </c>
      <c r="C21" s="82" t="s">
        <v>61</v>
      </c>
      <c r="D21" s="70">
        <v>12</v>
      </c>
      <c r="E21" s="70">
        <v>12</v>
      </c>
      <c r="F21" s="113">
        <v>0</v>
      </c>
      <c r="G21" s="116" t="s">
        <v>91</v>
      </c>
    </row>
    <row r="22" spans="1:7" ht="21.75" x14ac:dyDescent="0.25">
      <c r="A22" s="117">
        <v>12</v>
      </c>
      <c r="B22" s="81">
        <v>17</v>
      </c>
      <c r="C22" s="82" t="s">
        <v>60</v>
      </c>
      <c r="D22" s="70">
        <v>10</v>
      </c>
      <c r="E22" s="70">
        <v>9</v>
      </c>
      <c r="F22" s="113">
        <v>0</v>
      </c>
      <c r="G22" s="116" t="s">
        <v>91</v>
      </c>
    </row>
    <row r="23" spans="1:7" ht="21.75" x14ac:dyDescent="0.25">
      <c r="A23" s="133">
        <v>13</v>
      </c>
      <c r="B23" s="81">
        <v>17</v>
      </c>
      <c r="C23" s="82" t="s">
        <v>62</v>
      </c>
      <c r="D23" s="70">
        <v>3</v>
      </c>
      <c r="E23" s="70">
        <v>3</v>
      </c>
      <c r="F23" s="113">
        <v>0</v>
      </c>
      <c r="G23" s="116" t="s">
        <v>90</v>
      </c>
    </row>
    <row r="24" spans="1:7" ht="24" customHeight="1" x14ac:dyDescent="0.25">
      <c r="A24" s="67">
        <v>14</v>
      </c>
      <c r="B24" s="81">
        <v>5</v>
      </c>
      <c r="C24" s="82" t="s">
        <v>47</v>
      </c>
      <c r="D24" s="70">
        <v>20</v>
      </c>
      <c r="E24" s="70">
        <v>15</v>
      </c>
      <c r="F24" s="113">
        <v>9</v>
      </c>
      <c r="G24" s="116" t="s">
        <v>111</v>
      </c>
    </row>
    <row r="25" spans="1:7" x14ac:dyDescent="0.25">
      <c r="A25" s="67"/>
      <c r="B25" s="113"/>
      <c r="C25" s="69" t="s">
        <v>26</v>
      </c>
      <c r="D25" s="110">
        <f>SUM(D20:D24)</f>
        <v>57</v>
      </c>
      <c r="E25" s="79">
        <f>SUM(E20:E24)</f>
        <v>50</v>
      </c>
      <c r="F25" s="83">
        <f>SUM(F20:F24)</f>
        <v>9</v>
      </c>
      <c r="G25" s="80"/>
    </row>
    <row r="26" spans="1:7" x14ac:dyDescent="0.25">
      <c r="A26" s="668" t="s">
        <v>27</v>
      </c>
      <c r="B26" s="669"/>
      <c r="C26" s="669"/>
      <c r="D26" s="669"/>
      <c r="E26" s="669"/>
      <c r="F26" s="669"/>
      <c r="G26" s="670"/>
    </row>
    <row r="27" spans="1:7" x14ac:dyDescent="0.25">
      <c r="A27" s="91">
        <v>15</v>
      </c>
      <c r="B27" s="122">
        <v>1</v>
      </c>
      <c r="C27" s="92" t="s">
        <v>95</v>
      </c>
      <c r="D27" s="122">
        <v>2</v>
      </c>
      <c r="E27" s="122">
        <v>0</v>
      </c>
      <c r="F27" s="122">
        <v>0</v>
      </c>
      <c r="G27" s="123"/>
    </row>
    <row r="28" spans="1:7" ht="23.25" x14ac:dyDescent="0.25">
      <c r="A28" s="91">
        <v>16</v>
      </c>
      <c r="B28" s="677">
        <v>2</v>
      </c>
      <c r="C28" s="92" t="s">
        <v>89</v>
      </c>
      <c r="D28" s="122">
        <v>2</v>
      </c>
      <c r="E28" s="122">
        <v>2</v>
      </c>
      <c r="F28" s="122">
        <v>0</v>
      </c>
      <c r="G28" s="123" t="s">
        <v>94</v>
      </c>
    </row>
    <row r="29" spans="1:7" ht="23.25" x14ac:dyDescent="0.25">
      <c r="A29" s="91">
        <v>17</v>
      </c>
      <c r="B29" s="678"/>
      <c r="C29" s="92" t="s">
        <v>93</v>
      </c>
      <c r="D29" s="122">
        <v>1</v>
      </c>
      <c r="E29" s="122">
        <v>1</v>
      </c>
      <c r="F29" s="122">
        <v>0</v>
      </c>
      <c r="G29" s="123" t="s">
        <v>94</v>
      </c>
    </row>
    <row r="30" spans="1:7" ht="35.25" customHeight="1" x14ac:dyDescent="0.25">
      <c r="A30" s="91">
        <v>18</v>
      </c>
      <c r="B30" s="113">
        <v>17</v>
      </c>
      <c r="C30" s="125" t="s">
        <v>92</v>
      </c>
      <c r="D30" s="119">
        <v>1</v>
      </c>
      <c r="E30" s="81">
        <v>1</v>
      </c>
      <c r="F30" s="119">
        <v>0</v>
      </c>
      <c r="G30" s="124" t="s">
        <v>103</v>
      </c>
    </row>
    <row r="31" spans="1:7" ht="23.25" x14ac:dyDescent="0.25">
      <c r="A31" s="91">
        <v>19</v>
      </c>
      <c r="B31" s="679">
        <v>19</v>
      </c>
      <c r="C31" s="120" t="s">
        <v>96</v>
      </c>
      <c r="D31" s="122">
        <v>1</v>
      </c>
      <c r="E31" s="122">
        <v>0</v>
      </c>
      <c r="F31" s="119">
        <v>1</v>
      </c>
      <c r="G31" s="123" t="s">
        <v>110</v>
      </c>
    </row>
    <row r="32" spans="1:7" ht="25.5" customHeight="1" x14ac:dyDescent="0.25">
      <c r="A32" s="91">
        <v>20</v>
      </c>
      <c r="B32" s="678"/>
      <c r="C32" s="120" t="s">
        <v>97</v>
      </c>
      <c r="D32" s="122">
        <v>1</v>
      </c>
      <c r="E32" s="122">
        <v>0</v>
      </c>
      <c r="F32" s="119">
        <v>1</v>
      </c>
      <c r="G32" s="123" t="s">
        <v>110</v>
      </c>
    </row>
    <row r="33" spans="1:7" x14ac:dyDescent="0.25">
      <c r="A33" s="91">
        <v>21</v>
      </c>
      <c r="B33" s="679">
        <v>26</v>
      </c>
      <c r="C33" s="92" t="s">
        <v>98</v>
      </c>
      <c r="D33" s="122">
        <v>1</v>
      </c>
      <c r="E33" s="122">
        <v>0</v>
      </c>
      <c r="F33" s="122">
        <v>0</v>
      </c>
      <c r="G33" s="123"/>
    </row>
    <row r="34" spans="1:7" x14ac:dyDescent="0.25">
      <c r="A34" s="91">
        <v>22</v>
      </c>
      <c r="B34" s="678"/>
      <c r="C34" s="92" t="s">
        <v>99</v>
      </c>
      <c r="D34" s="122">
        <v>1</v>
      </c>
      <c r="E34" s="122">
        <v>0</v>
      </c>
      <c r="F34" s="122">
        <v>0</v>
      </c>
      <c r="G34" s="123"/>
    </row>
    <row r="35" spans="1:7" ht="23.25" x14ac:dyDescent="0.25">
      <c r="A35" s="91">
        <v>23</v>
      </c>
      <c r="B35" s="121">
        <v>31</v>
      </c>
      <c r="C35" s="120" t="s">
        <v>100</v>
      </c>
      <c r="D35" s="122">
        <v>1</v>
      </c>
      <c r="E35" s="122">
        <v>0</v>
      </c>
      <c r="F35" s="122">
        <v>1</v>
      </c>
      <c r="G35" s="123" t="s">
        <v>106</v>
      </c>
    </row>
    <row r="36" spans="1:7" ht="23.25" x14ac:dyDescent="0.25">
      <c r="A36" s="91">
        <v>24</v>
      </c>
      <c r="B36" s="126">
        <v>47</v>
      </c>
      <c r="C36" s="120" t="s">
        <v>104</v>
      </c>
      <c r="D36" s="122">
        <v>1</v>
      </c>
      <c r="E36" s="122">
        <v>1</v>
      </c>
      <c r="F36" s="122">
        <v>0</v>
      </c>
      <c r="G36" s="123" t="s">
        <v>105</v>
      </c>
    </row>
    <row r="37" spans="1:7" x14ac:dyDescent="0.25">
      <c r="A37" s="91">
        <v>25</v>
      </c>
      <c r="B37" s="673" t="s">
        <v>101</v>
      </c>
      <c r="C37" s="92" t="s">
        <v>102</v>
      </c>
      <c r="D37" s="119">
        <v>1</v>
      </c>
      <c r="E37" s="81">
        <v>0</v>
      </c>
      <c r="F37" s="122">
        <v>0</v>
      </c>
      <c r="G37" s="75"/>
    </row>
    <row r="38" spans="1:7" ht="23.25" x14ac:dyDescent="0.25">
      <c r="A38" s="91">
        <v>26</v>
      </c>
      <c r="B38" s="674"/>
      <c r="C38" s="120" t="s">
        <v>38</v>
      </c>
      <c r="D38" s="119">
        <v>5</v>
      </c>
      <c r="E38" s="119">
        <v>0</v>
      </c>
      <c r="F38" s="119">
        <v>0</v>
      </c>
      <c r="G38" s="84"/>
    </row>
    <row r="39" spans="1:7" x14ac:dyDescent="0.25">
      <c r="A39" s="91">
        <v>27</v>
      </c>
      <c r="B39" s="129">
        <v>84</v>
      </c>
      <c r="C39" s="120" t="s">
        <v>108</v>
      </c>
      <c r="D39" s="130">
        <v>1</v>
      </c>
      <c r="E39" s="130">
        <v>1</v>
      </c>
      <c r="F39" s="130">
        <v>0</v>
      </c>
      <c r="G39" s="84"/>
    </row>
    <row r="40" spans="1:7" x14ac:dyDescent="0.25">
      <c r="A40" s="113"/>
      <c r="B40" s="112"/>
      <c r="C40" s="76" t="s">
        <v>24</v>
      </c>
      <c r="D40" s="118">
        <v>19</v>
      </c>
      <c r="E40" s="79">
        <f xml:space="preserve"> SUM(E27:E39)</f>
        <v>6</v>
      </c>
      <c r="F40" s="83">
        <f>SUM(F27:F39)</f>
        <v>3</v>
      </c>
      <c r="G40" s="67"/>
    </row>
    <row r="41" spans="1:7" x14ac:dyDescent="0.25">
      <c r="A41" s="113"/>
      <c r="B41" s="84"/>
      <c r="C41" s="69" t="s">
        <v>41</v>
      </c>
      <c r="D41" s="118">
        <f xml:space="preserve"> SUM(D18+D25+D40)</f>
        <v>95</v>
      </c>
      <c r="E41" s="79">
        <f>E18+E25+E40</f>
        <v>72</v>
      </c>
      <c r="F41" s="83">
        <f>SUM(F18+F25)+F40</f>
        <v>12</v>
      </c>
      <c r="G41" s="75"/>
    </row>
    <row r="42" spans="1:7" x14ac:dyDescent="0.25">
      <c r="A42" s="60"/>
      <c r="B42" s="61"/>
      <c r="C42" s="64"/>
      <c r="D42" s="60"/>
      <c r="E42" s="60"/>
      <c r="F42" s="61"/>
      <c r="G42" s="60"/>
    </row>
    <row r="43" spans="1:7" x14ac:dyDescent="0.25">
      <c r="A43" s="60"/>
      <c r="B43" s="61"/>
      <c r="C43" s="64" t="s">
        <v>42</v>
      </c>
      <c r="D43" s="60"/>
      <c r="E43" s="60" t="s">
        <v>43</v>
      </c>
      <c r="F43" s="61"/>
      <c r="G43" s="60"/>
    </row>
  </sheetData>
  <mergeCells count="10">
    <mergeCell ref="B37:B38"/>
    <mergeCell ref="A26:G26"/>
    <mergeCell ref="B11:B12"/>
    <mergeCell ref="A6:G6"/>
    <mergeCell ref="A8:G8"/>
    <mergeCell ref="B15:B16"/>
    <mergeCell ref="A19:G19"/>
    <mergeCell ref="B28:B29"/>
    <mergeCell ref="B31:B32"/>
    <mergeCell ref="B33:B34"/>
  </mergeCells>
  <pageMargins left="0.23622047244094491" right="0.23622047244094491" top="0.19685039370078741" bottom="0.19685039370078741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="130" zoomScaleNormal="130" workbookViewId="0">
      <selection activeCell="C55" sqref="C55"/>
    </sheetView>
  </sheetViews>
  <sheetFormatPr defaultRowHeight="15" x14ac:dyDescent="0.25"/>
  <cols>
    <col min="1" max="1" width="4.7109375" style="63" customWidth="1"/>
    <col min="2" max="2" width="5" style="63" customWidth="1"/>
    <col min="3" max="3" width="32" style="63" customWidth="1"/>
    <col min="4" max="4" width="16.28515625" style="63" customWidth="1"/>
    <col min="5" max="5" width="10.140625" style="63" customWidth="1"/>
    <col min="6" max="7" width="12.28515625" style="63" customWidth="1"/>
  </cols>
  <sheetData>
    <row r="1" spans="1:7" x14ac:dyDescent="0.25">
      <c r="A1" s="60"/>
      <c r="B1" s="61"/>
      <c r="C1" s="60"/>
      <c r="D1" s="60"/>
      <c r="E1" s="60"/>
      <c r="F1" s="61"/>
      <c r="G1" s="62" t="s">
        <v>0</v>
      </c>
    </row>
    <row r="2" spans="1:7" x14ac:dyDescent="0.25">
      <c r="A2" s="60"/>
      <c r="B2" s="61"/>
      <c r="C2" s="60"/>
      <c r="D2" s="60"/>
      <c r="E2" s="60"/>
      <c r="F2" s="61"/>
      <c r="G2" s="62" t="s">
        <v>1</v>
      </c>
    </row>
    <row r="3" spans="1:7" x14ac:dyDescent="0.25">
      <c r="A3" s="60"/>
      <c r="B3" s="61"/>
      <c r="C3" s="60"/>
      <c r="D3" s="60"/>
      <c r="E3" s="60"/>
      <c r="F3" s="61"/>
      <c r="G3" s="62" t="s">
        <v>2</v>
      </c>
    </row>
    <row r="4" spans="1:7" x14ac:dyDescent="0.25">
      <c r="A4" s="60"/>
      <c r="B4" s="61"/>
      <c r="C4" s="64"/>
      <c r="D4" s="60"/>
      <c r="E4" s="60"/>
      <c r="F4" s="61"/>
      <c r="G4" s="62" t="s">
        <v>3</v>
      </c>
    </row>
    <row r="5" spans="1:7" x14ac:dyDescent="0.25">
      <c r="A5" s="60"/>
      <c r="B5" s="61"/>
      <c r="C5" s="64"/>
      <c r="D5" s="60"/>
      <c r="E5" s="60"/>
      <c r="F5" s="61"/>
      <c r="G5" s="62" t="s">
        <v>4</v>
      </c>
    </row>
    <row r="6" spans="1:7" x14ac:dyDescent="0.25">
      <c r="A6" s="671" t="s">
        <v>107</v>
      </c>
      <c r="B6" s="671"/>
      <c r="C6" s="671"/>
      <c r="D6" s="671"/>
      <c r="E6" s="671"/>
      <c r="F6" s="671"/>
      <c r="G6" s="671"/>
    </row>
    <row r="7" spans="1:7" ht="31.5" x14ac:dyDescent="0.25">
      <c r="A7" s="127" t="s">
        <v>6</v>
      </c>
      <c r="B7" s="127" t="s">
        <v>7</v>
      </c>
      <c r="C7" s="66" t="s">
        <v>8</v>
      </c>
      <c r="D7" s="127" t="s">
        <v>9</v>
      </c>
      <c r="E7" s="127" t="s">
        <v>10</v>
      </c>
      <c r="F7" s="127" t="s">
        <v>11</v>
      </c>
      <c r="G7" s="127" t="s">
        <v>12</v>
      </c>
    </row>
    <row r="8" spans="1:7" x14ac:dyDescent="0.25">
      <c r="A8" s="672" t="s">
        <v>13</v>
      </c>
      <c r="B8" s="672"/>
      <c r="C8" s="672"/>
      <c r="D8" s="672"/>
      <c r="E8" s="672"/>
      <c r="F8" s="672"/>
      <c r="G8" s="672"/>
    </row>
    <row r="9" spans="1:7" x14ac:dyDescent="0.25">
      <c r="A9" s="67">
        <v>1</v>
      </c>
      <c r="B9" s="115">
        <v>2</v>
      </c>
      <c r="C9" s="68" t="s">
        <v>16</v>
      </c>
      <c r="D9" s="67">
        <v>10</v>
      </c>
      <c r="E9" s="67">
        <v>0</v>
      </c>
      <c r="F9" s="67">
        <v>0</v>
      </c>
      <c r="G9" s="67"/>
    </row>
    <row r="10" spans="1:7" x14ac:dyDescent="0.25">
      <c r="A10" s="67">
        <v>2</v>
      </c>
      <c r="B10" s="673">
        <v>3</v>
      </c>
      <c r="C10" s="69" t="s">
        <v>17</v>
      </c>
      <c r="D10" s="72">
        <v>2</v>
      </c>
      <c r="E10" s="67">
        <v>0</v>
      </c>
      <c r="F10" s="130">
        <v>0</v>
      </c>
      <c r="G10" s="75"/>
    </row>
    <row r="11" spans="1:7" x14ac:dyDescent="0.25">
      <c r="A11" s="67">
        <v>3</v>
      </c>
      <c r="B11" s="674"/>
      <c r="C11" s="69" t="s">
        <v>88</v>
      </c>
      <c r="D11" s="72">
        <v>1</v>
      </c>
      <c r="E11" s="67">
        <v>0</v>
      </c>
      <c r="F11" s="130">
        <v>0</v>
      </c>
      <c r="G11" s="75"/>
    </row>
    <row r="12" spans="1:7" x14ac:dyDescent="0.25">
      <c r="A12" s="67">
        <v>4</v>
      </c>
      <c r="B12" s="128">
        <v>5</v>
      </c>
      <c r="C12" s="69" t="s">
        <v>47</v>
      </c>
      <c r="D12" s="72">
        <v>0</v>
      </c>
      <c r="E12" s="67">
        <v>0</v>
      </c>
      <c r="F12" s="130">
        <v>0</v>
      </c>
      <c r="G12" s="71"/>
    </row>
    <row r="13" spans="1:7" x14ac:dyDescent="0.25">
      <c r="A13" s="67">
        <v>5</v>
      </c>
      <c r="B13" s="675">
        <v>17</v>
      </c>
      <c r="C13" s="76" t="s">
        <v>18</v>
      </c>
      <c r="D13" s="70">
        <v>0</v>
      </c>
      <c r="E13" s="67">
        <v>0</v>
      </c>
      <c r="F13" s="67">
        <v>0</v>
      </c>
      <c r="G13" s="71"/>
    </row>
    <row r="14" spans="1:7" x14ac:dyDescent="0.25">
      <c r="A14" s="67">
        <v>6</v>
      </c>
      <c r="B14" s="675"/>
      <c r="C14" s="76" t="s">
        <v>19</v>
      </c>
      <c r="D14" s="70">
        <v>0</v>
      </c>
      <c r="E14" s="67">
        <v>0</v>
      </c>
      <c r="F14" s="67">
        <v>0</v>
      </c>
      <c r="G14" s="68"/>
    </row>
    <row r="15" spans="1:7" x14ac:dyDescent="0.25">
      <c r="A15" s="67">
        <v>7</v>
      </c>
      <c r="B15" s="676"/>
      <c r="C15" s="76" t="s">
        <v>20</v>
      </c>
      <c r="D15" s="70">
        <v>0</v>
      </c>
      <c r="E15" s="67">
        <v>0</v>
      </c>
      <c r="F15" s="67">
        <v>0</v>
      </c>
      <c r="G15" s="75"/>
    </row>
    <row r="16" spans="1:7" x14ac:dyDescent="0.25">
      <c r="A16" s="67">
        <v>8</v>
      </c>
      <c r="B16" s="673">
        <v>19</v>
      </c>
      <c r="C16" s="69" t="s">
        <v>22</v>
      </c>
      <c r="D16" s="70">
        <v>0</v>
      </c>
      <c r="E16" s="67">
        <v>0</v>
      </c>
      <c r="F16" s="67">
        <v>0</v>
      </c>
      <c r="G16" s="75"/>
    </row>
    <row r="17" spans="1:7" x14ac:dyDescent="0.25">
      <c r="A17" s="67">
        <v>9</v>
      </c>
      <c r="B17" s="674"/>
      <c r="C17" s="69" t="s">
        <v>21</v>
      </c>
      <c r="D17" s="70"/>
      <c r="E17" s="67">
        <v>0</v>
      </c>
      <c r="F17" s="67">
        <v>0</v>
      </c>
      <c r="G17" s="67"/>
    </row>
    <row r="18" spans="1:7" x14ac:dyDescent="0.25">
      <c r="A18" s="67">
        <v>10</v>
      </c>
      <c r="B18" s="129">
        <v>26</v>
      </c>
      <c r="C18" s="69" t="s">
        <v>109</v>
      </c>
      <c r="D18" s="70">
        <v>5</v>
      </c>
      <c r="E18" s="67">
        <v>0</v>
      </c>
      <c r="F18" s="130">
        <v>0</v>
      </c>
      <c r="G18" s="71"/>
    </row>
    <row r="19" spans="1:7" x14ac:dyDescent="0.25">
      <c r="A19" s="67">
        <v>11</v>
      </c>
      <c r="B19" s="129">
        <v>40</v>
      </c>
      <c r="C19" s="69" t="s">
        <v>46</v>
      </c>
      <c r="D19" s="70">
        <v>0</v>
      </c>
      <c r="E19" s="67">
        <v>0</v>
      </c>
      <c r="F19" s="130">
        <v>0</v>
      </c>
      <c r="G19" s="71"/>
    </row>
    <row r="20" spans="1:7" x14ac:dyDescent="0.25">
      <c r="A20" s="130"/>
      <c r="B20" s="131"/>
      <c r="C20" s="69" t="s">
        <v>24</v>
      </c>
      <c r="D20" s="79">
        <f>SUM(D9:D19)</f>
        <v>18</v>
      </c>
      <c r="E20" s="79">
        <f>SUM(E9:E19)</f>
        <v>0</v>
      </c>
      <c r="F20" s="127">
        <f>SUM(F9:F19)</f>
        <v>0</v>
      </c>
      <c r="G20" s="80"/>
    </row>
    <row r="21" spans="1:7" x14ac:dyDescent="0.25">
      <c r="A21" s="665" t="s">
        <v>25</v>
      </c>
      <c r="B21" s="666"/>
      <c r="C21" s="666"/>
      <c r="D21" s="666"/>
      <c r="E21" s="666"/>
      <c r="F21" s="666"/>
      <c r="G21" s="667"/>
    </row>
    <row r="22" spans="1:7" x14ac:dyDescent="0.25">
      <c r="A22" s="130">
        <v>12</v>
      </c>
      <c r="B22" s="81">
        <v>5</v>
      </c>
      <c r="C22" s="82" t="s">
        <v>47</v>
      </c>
      <c r="D22" s="70">
        <v>9</v>
      </c>
      <c r="E22" s="70">
        <v>0</v>
      </c>
      <c r="F22" s="130">
        <v>9</v>
      </c>
      <c r="G22" s="116"/>
    </row>
    <row r="23" spans="1:7" x14ac:dyDescent="0.25">
      <c r="A23" s="67"/>
      <c r="B23" s="130"/>
      <c r="C23" s="69" t="s">
        <v>26</v>
      </c>
      <c r="D23" s="127">
        <f>SUM(D22:D22)</f>
        <v>9</v>
      </c>
      <c r="E23" s="79">
        <f>SUM(E22:E22)</f>
        <v>0</v>
      </c>
      <c r="F23" s="83">
        <f>SUM(F22:F22)</f>
        <v>9</v>
      </c>
      <c r="G23" s="80"/>
    </row>
    <row r="24" spans="1:7" x14ac:dyDescent="0.25">
      <c r="A24" s="668" t="s">
        <v>27</v>
      </c>
      <c r="B24" s="669"/>
      <c r="C24" s="669"/>
      <c r="D24" s="669"/>
      <c r="E24" s="669"/>
      <c r="F24" s="669"/>
      <c r="G24" s="670"/>
    </row>
    <row r="25" spans="1:7" x14ac:dyDescent="0.25">
      <c r="A25" s="91">
        <v>13</v>
      </c>
      <c r="B25" s="122">
        <v>1</v>
      </c>
      <c r="C25" s="142" t="s">
        <v>28</v>
      </c>
      <c r="D25" s="122">
        <v>4</v>
      </c>
      <c r="E25" s="122">
        <v>0</v>
      </c>
      <c r="F25" s="122">
        <v>0</v>
      </c>
      <c r="G25" s="123"/>
    </row>
    <row r="26" spans="1:7" x14ac:dyDescent="0.25">
      <c r="A26" s="91">
        <v>14</v>
      </c>
      <c r="B26" s="122">
        <v>1</v>
      </c>
      <c r="C26" s="142" t="s">
        <v>49</v>
      </c>
      <c r="D26" s="122">
        <v>3</v>
      </c>
      <c r="E26" s="122">
        <v>0</v>
      </c>
      <c r="F26" s="122">
        <v>0</v>
      </c>
      <c r="G26" s="123"/>
    </row>
    <row r="27" spans="1:7" x14ac:dyDescent="0.25">
      <c r="A27" s="91">
        <v>15</v>
      </c>
      <c r="B27" s="136">
        <v>5</v>
      </c>
      <c r="C27" s="143" t="s">
        <v>112</v>
      </c>
      <c r="D27" s="122">
        <v>1</v>
      </c>
      <c r="E27" s="122">
        <v>0</v>
      </c>
      <c r="F27" s="122">
        <v>0</v>
      </c>
      <c r="G27" s="123"/>
    </row>
    <row r="28" spans="1:7" x14ac:dyDescent="0.25">
      <c r="A28" s="91">
        <v>16</v>
      </c>
      <c r="B28" s="673">
        <v>17</v>
      </c>
      <c r="C28" s="143" t="s">
        <v>49</v>
      </c>
      <c r="D28" s="122">
        <v>2</v>
      </c>
      <c r="E28" s="122">
        <v>0</v>
      </c>
      <c r="F28" s="122">
        <v>0</v>
      </c>
      <c r="G28" s="124"/>
    </row>
    <row r="29" spans="1:7" x14ac:dyDescent="0.25">
      <c r="A29" s="91">
        <v>17</v>
      </c>
      <c r="B29" s="680"/>
      <c r="C29" s="143" t="s">
        <v>113</v>
      </c>
      <c r="D29" s="122">
        <v>1</v>
      </c>
      <c r="E29" s="122">
        <v>0</v>
      </c>
      <c r="F29" s="122">
        <v>0</v>
      </c>
      <c r="G29" s="123"/>
    </row>
    <row r="30" spans="1:7" x14ac:dyDescent="0.25">
      <c r="A30" s="91">
        <v>18</v>
      </c>
      <c r="B30" s="674"/>
      <c r="C30" s="143" t="s">
        <v>114</v>
      </c>
      <c r="D30" s="122">
        <v>1</v>
      </c>
      <c r="E30" s="122">
        <v>0</v>
      </c>
      <c r="F30" s="122">
        <v>0</v>
      </c>
      <c r="G30" s="123"/>
    </row>
    <row r="31" spans="1:7" ht="24" x14ac:dyDescent="0.25">
      <c r="A31" s="91">
        <v>19</v>
      </c>
      <c r="B31" s="679">
        <v>19</v>
      </c>
      <c r="C31" s="143" t="s">
        <v>115</v>
      </c>
      <c r="D31" s="122">
        <v>1</v>
      </c>
      <c r="E31" s="122">
        <v>0</v>
      </c>
      <c r="F31" s="122">
        <v>0</v>
      </c>
      <c r="G31" s="123"/>
    </row>
    <row r="32" spans="1:7" ht="24" x14ac:dyDescent="0.25">
      <c r="A32" s="91">
        <v>20</v>
      </c>
      <c r="B32" s="677"/>
      <c r="C32" s="143" t="s">
        <v>97</v>
      </c>
      <c r="D32" s="122">
        <v>1</v>
      </c>
      <c r="E32" s="122">
        <v>0</v>
      </c>
      <c r="F32" s="122">
        <v>0</v>
      </c>
      <c r="G32" s="123"/>
    </row>
    <row r="33" spans="1:7" x14ac:dyDescent="0.25">
      <c r="A33" s="91">
        <v>21</v>
      </c>
      <c r="B33" s="678"/>
      <c r="C33" s="143" t="s">
        <v>116</v>
      </c>
      <c r="D33" s="122">
        <v>1</v>
      </c>
      <c r="E33" s="122">
        <v>0</v>
      </c>
      <c r="F33" s="122">
        <v>0</v>
      </c>
      <c r="G33" s="123"/>
    </row>
    <row r="34" spans="1:7" x14ac:dyDescent="0.25">
      <c r="A34" s="91">
        <v>22</v>
      </c>
      <c r="B34" s="132">
        <v>26</v>
      </c>
      <c r="C34" s="143" t="s">
        <v>98</v>
      </c>
      <c r="D34" s="122">
        <v>1</v>
      </c>
      <c r="E34" s="122">
        <v>0</v>
      </c>
      <c r="F34" s="122">
        <v>0</v>
      </c>
      <c r="G34" s="123"/>
    </row>
    <row r="35" spans="1:7" x14ac:dyDescent="0.25">
      <c r="A35" s="91">
        <v>23</v>
      </c>
      <c r="B35" s="673" t="s">
        <v>101</v>
      </c>
      <c r="C35" s="143" t="s">
        <v>117</v>
      </c>
      <c r="D35" s="122">
        <v>1</v>
      </c>
      <c r="E35" s="122">
        <v>0</v>
      </c>
      <c r="F35" s="122">
        <v>0</v>
      </c>
      <c r="G35" s="75"/>
    </row>
    <row r="36" spans="1:7" ht="24" x14ac:dyDescent="0.25">
      <c r="A36" s="91">
        <v>24</v>
      </c>
      <c r="B36" s="680"/>
      <c r="C36" s="143" t="s">
        <v>38</v>
      </c>
      <c r="D36" s="122">
        <v>0</v>
      </c>
      <c r="E36" s="122">
        <v>0</v>
      </c>
      <c r="F36" s="122">
        <v>0</v>
      </c>
      <c r="G36" s="84"/>
    </row>
    <row r="37" spans="1:7" ht="24" x14ac:dyDescent="0.25">
      <c r="A37" s="91">
        <v>25</v>
      </c>
      <c r="B37" s="680"/>
      <c r="C37" s="143" t="s">
        <v>118</v>
      </c>
      <c r="D37" s="122">
        <v>1</v>
      </c>
      <c r="E37" s="122">
        <v>0</v>
      </c>
      <c r="F37" s="122">
        <v>0</v>
      </c>
      <c r="G37" s="84"/>
    </row>
    <row r="38" spans="1:7" x14ac:dyDescent="0.25">
      <c r="A38" s="91">
        <v>26</v>
      </c>
      <c r="B38" s="674"/>
      <c r="C38" s="143" t="s">
        <v>119</v>
      </c>
      <c r="D38" s="122">
        <v>1</v>
      </c>
      <c r="E38" s="122">
        <v>0</v>
      </c>
      <c r="F38" s="122">
        <v>0</v>
      </c>
      <c r="G38" s="84"/>
    </row>
    <row r="39" spans="1:7" x14ac:dyDescent="0.25">
      <c r="A39" s="91">
        <v>27</v>
      </c>
      <c r="B39" s="135">
        <v>56</v>
      </c>
      <c r="C39" s="143" t="s">
        <v>120</v>
      </c>
      <c r="D39" s="122">
        <v>1</v>
      </c>
      <c r="E39" s="122">
        <v>0</v>
      </c>
      <c r="F39" s="122">
        <v>0</v>
      </c>
      <c r="G39" s="84"/>
    </row>
    <row r="40" spans="1:7" ht="24" x14ac:dyDescent="0.25">
      <c r="A40" s="91">
        <v>28</v>
      </c>
      <c r="B40" s="135">
        <v>59</v>
      </c>
      <c r="C40" s="143" t="s">
        <v>121</v>
      </c>
      <c r="D40" s="122">
        <v>4</v>
      </c>
      <c r="E40" s="122">
        <v>0</v>
      </c>
      <c r="F40" s="122">
        <v>0</v>
      </c>
      <c r="G40" s="84"/>
    </row>
    <row r="41" spans="1:7" x14ac:dyDescent="0.25">
      <c r="A41" s="130"/>
      <c r="B41" s="129"/>
      <c r="C41" s="143"/>
      <c r="D41" s="127">
        <v>24</v>
      </c>
      <c r="E41" s="79">
        <f xml:space="preserve"> SUM(E25:E36)</f>
        <v>0</v>
      </c>
      <c r="F41" s="83">
        <f>SUM(F25:F36)</f>
        <v>0</v>
      </c>
      <c r="G41" s="67"/>
    </row>
    <row r="42" spans="1:7" x14ac:dyDescent="0.25">
      <c r="A42" s="130"/>
      <c r="B42" s="84"/>
      <c r="C42" s="143"/>
      <c r="D42" s="127">
        <f xml:space="preserve"> SUM(D20+D23+D41)</f>
        <v>51</v>
      </c>
      <c r="E42" s="79">
        <f>E20+E23+E41</f>
        <v>0</v>
      </c>
      <c r="F42" s="83">
        <f>SUM(F20+F23)+F41</f>
        <v>9</v>
      </c>
      <c r="G42" s="75"/>
    </row>
    <row r="43" spans="1:7" x14ac:dyDescent="0.25">
      <c r="A43" s="60"/>
      <c r="B43" s="61"/>
      <c r="C43" s="144"/>
      <c r="D43" s="60"/>
      <c r="E43" s="60"/>
      <c r="F43" s="61"/>
      <c r="G43" s="60"/>
    </row>
    <row r="44" spans="1:7" x14ac:dyDescent="0.25">
      <c r="A44" s="60"/>
      <c r="B44" s="61"/>
      <c r="C44" s="144"/>
      <c r="D44" s="60"/>
      <c r="E44" s="60" t="s">
        <v>43</v>
      </c>
      <c r="F44" s="61"/>
      <c r="G44" s="60"/>
    </row>
    <row r="45" spans="1:7" x14ac:dyDescent="0.25">
      <c r="C45" s="64"/>
    </row>
    <row r="46" spans="1:7" x14ac:dyDescent="0.25">
      <c r="C46" s="64" t="s">
        <v>42</v>
      </c>
    </row>
  </sheetData>
  <mergeCells count="10">
    <mergeCell ref="A24:G24"/>
    <mergeCell ref="B35:B38"/>
    <mergeCell ref="B28:B30"/>
    <mergeCell ref="B31:B33"/>
    <mergeCell ref="A21:G21"/>
    <mergeCell ref="A6:G6"/>
    <mergeCell ref="A8:G8"/>
    <mergeCell ref="B10:B11"/>
    <mergeCell ref="B13:B15"/>
    <mergeCell ref="B16:B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opLeftCell="A7" zoomScale="145" zoomScaleNormal="145" workbookViewId="0">
      <selection activeCell="C55" sqref="C55"/>
    </sheetView>
  </sheetViews>
  <sheetFormatPr defaultRowHeight="15" x14ac:dyDescent="0.25"/>
  <cols>
    <col min="1" max="1" width="4.7109375" style="63" customWidth="1"/>
    <col min="2" max="2" width="5" style="63" customWidth="1"/>
    <col min="3" max="3" width="28.140625" style="63" customWidth="1"/>
    <col min="4" max="4" width="13.7109375" style="63" customWidth="1"/>
    <col min="5" max="5" width="10.140625" style="63" customWidth="1"/>
    <col min="6" max="7" width="12.28515625" style="63" customWidth="1"/>
  </cols>
  <sheetData>
    <row r="1" spans="1:7" x14ac:dyDescent="0.25">
      <c r="A1" s="60"/>
      <c r="B1" s="61"/>
      <c r="C1" s="60"/>
      <c r="D1" s="60"/>
      <c r="E1" s="60"/>
      <c r="F1" s="61"/>
      <c r="G1" s="62" t="s">
        <v>0</v>
      </c>
    </row>
    <row r="2" spans="1:7" x14ac:dyDescent="0.25">
      <c r="A2" s="60"/>
      <c r="B2" s="61"/>
      <c r="C2" s="60"/>
      <c r="D2" s="60"/>
      <c r="E2" s="60"/>
      <c r="F2" s="61"/>
      <c r="G2" s="62" t="s">
        <v>1</v>
      </c>
    </row>
    <row r="3" spans="1:7" x14ac:dyDescent="0.25">
      <c r="A3" s="60"/>
      <c r="B3" s="61"/>
      <c r="C3" s="60"/>
      <c r="D3" s="60"/>
      <c r="E3" s="60"/>
      <c r="F3" s="61"/>
      <c r="G3" s="62" t="s">
        <v>2</v>
      </c>
    </row>
    <row r="4" spans="1:7" x14ac:dyDescent="0.25">
      <c r="A4" s="60"/>
      <c r="B4" s="61"/>
      <c r="C4" s="64"/>
      <c r="D4" s="60"/>
      <c r="E4" s="60"/>
      <c r="F4" s="61"/>
      <c r="G4" s="62" t="s">
        <v>3</v>
      </c>
    </row>
    <row r="5" spans="1:7" x14ac:dyDescent="0.25">
      <c r="A5" s="60"/>
      <c r="B5" s="61"/>
      <c r="C5" s="64"/>
      <c r="D5" s="60"/>
      <c r="E5" s="60"/>
      <c r="F5" s="61"/>
      <c r="G5" s="62" t="s">
        <v>4</v>
      </c>
    </row>
    <row r="6" spans="1:7" x14ac:dyDescent="0.25">
      <c r="A6" s="671" t="s">
        <v>130</v>
      </c>
      <c r="B6" s="671"/>
      <c r="C6" s="671"/>
      <c r="D6" s="671"/>
      <c r="E6" s="671"/>
      <c r="F6" s="671"/>
      <c r="G6" s="671"/>
    </row>
    <row r="7" spans="1:7" x14ac:dyDescent="0.25">
      <c r="A7" s="60"/>
      <c r="B7" s="61"/>
      <c r="C7" s="64"/>
      <c r="D7" s="60"/>
      <c r="E7" s="60"/>
      <c r="F7" s="61"/>
      <c r="G7" s="62"/>
    </row>
    <row r="8" spans="1:7" ht="31.5" x14ac:dyDescent="0.25">
      <c r="A8" s="146" t="s">
        <v>6</v>
      </c>
      <c r="B8" s="146" t="s">
        <v>7</v>
      </c>
      <c r="C8" s="66" t="s">
        <v>8</v>
      </c>
      <c r="D8" s="146" t="s">
        <v>9</v>
      </c>
      <c r="E8" s="146" t="s">
        <v>10</v>
      </c>
      <c r="F8" s="146" t="s">
        <v>11</v>
      </c>
      <c r="G8" s="146" t="s">
        <v>12</v>
      </c>
    </row>
    <row r="9" spans="1:7" ht="15" customHeight="1" x14ac:dyDescent="0.25">
      <c r="A9" s="665" t="s">
        <v>13</v>
      </c>
      <c r="B9" s="666"/>
      <c r="C9" s="666"/>
      <c r="D9" s="666"/>
      <c r="E9" s="666"/>
      <c r="F9" s="666"/>
      <c r="G9" s="667"/>
    </row>
    <row r="10" spans="1:7" x14ac:dyDescent="0.25">
      <c r="A10" s="67">
        <v>1</v>
      </c>
      <c r="B10" s="67">
        <v>1</v>
      </c>
      <c r="C10" s="68" t="s">
        <v>68</v>
      </c>
      <c r="D10" s="67">
        <v>1</v>
      </c>
      <c r="E10" s="67">
        <v>1</v>
      </c>
      <c r="F10" s="67">
        <v>0</v>
      </c>
      <c r="G10" s="67"/>
    </row>
    <row r="11" spans="1:7" ht="22.5" x14ac:dyDescent="0.25">
      <c r="A11" s="67">
        <v>2</v>
      </c>
      <c r="B11" s="663">
        <v>2</v>
      </c>
      <c r="C11" s="68" t="s">
        <v>16</v>
      </c>
      <c r="D11" s="67">
        <v>10</v>
      </c>
      <c r="E11" s="67">
        <v>9</v>
      </c>
      <c r="F11" s="67">
        <v>3</v>
      </c>
      <c r="G11" s="67" t="s">
        <v>76</v>
      </c>
    </row>
    <row r="12" spans="1:7" ht="22.5" x14ac:dyDescent="0.25">
      <c r="A12" s="67">
        <v>3</v>
      </c>
      <c r="B12" s="664"/>
      <c r="C12" s="68" t="s">
        <v>19</v>
      </c>
      <c r="D12" s="67">
        <v>4</v>
      </c>
      <c r="E12" s="67">
        <v>4</v>
      </c>
      <c r="F12" s="67">
        <v>1</v>
      </c>
      <c r="G12" s="67" t="s">
        <v>124</v>
      </c>
    </row>
    <row r="13" spans="1:7" x14ac:dyDescent="0.25">
      <c r="A13" s="67">
        <v>4</v>
      </c>
      <c r="B13" s="673">
        <v>3</v>
      </c>
      <c r="C13" s="69" t="s">
        <v>17</v>
      </c>
      <c r="D13" s="72">
        <v>5</v>
      </c>
      <c r="E13" s="67">
        <v>0</v>
      </c>
      <c r="F13" s="139">
        <v>2</v>
      </c>
      <c r="G13" s="75"/>
    </row>
    <row r="14" spans="1:7" x14ac:dyDescent="0.25">
      <c r="A14" s="67">
        <v>5</v>
      </c>
      <c r="B14" s="674"/>
      <c r="C14" s="69" t="s">
        <v>88</v>
      </c>
      <c r="D14" s="72">
        <v>1</v>
      </c>
      <c r="E14" s="67">
        <v>0</v>
      </c>
      <c r="F14" s="139">
        <v>0</v>
      </c>
      <c r="G14" s="75"/>
    </row>
    <row r="15" spans="1:7" x14ac:dyDescent="0.25">
      <c r="A15" s="67">
        <v>6</v>
      </c>
      <c r="B15" s="145">
        <v>17</v>
      </c>
      <c r="C15" s="76" t="s">
        <v>20</v>
      </c>
      <c r="D15" s="70">
        <v>5</v>
      </c>
      <c r="E15" s="67">
        <v>1</v>
      </c>
      <c r="F15" s="67">
        <v>2</v>
      </c>
      <c r="G15" s="75"/>
    </row>
    <row r="16" spans="1:7" ht="23.25" x14ac:dyDescent="0.25">
      <c r="A16" s="67">
        <v>7</v>
      </c>
      <c r="B16" s="673">
        <v>19</v>
      </c>
      <c r="C16" s="69" t="s">
        <v>22</v>
      </c>
      <c r="D16" s="70">
        <v>8</v>
      </c>
      <c r="E16" s="67">
        <v>1</v>
      </c>
      <c r="F16" s="67">
        <v>5</v>
      </c>
      <c r="G16" s="75" t="s">
        <v>125</v>
      </c>
    </row>
    <row r="17" spans="1:7" ht="22.5" x14ac:dyDescent="0.25">
      <c r="A17" s="67">
        <v>8</v>
      </c>
      <c r="B17" s="674"/>
      <c r="C17" s="69" t="s">
        <v>21</v>
      </c>
      <c r="D17" s="70">
        <v>11</v>
      </c>
      <c r="E17" s="67">
        <v>11</v>
      </c>
      <c r="F17" s="67">
        <v>0</v>
      </c>
      <c r="G17" s="67" t="s">
        <v>76</v>
      </c>
    </row>
    <row r="18" spans="1:7" x14ac:dyDescent="0.25">
      <c r="A18" s="67">
        <v>9</v>
      </c>
      <c r="B18" s="138">
        <v>26</v>
      </c>
      <c r="C18" s="69" t="s">
        <v>109</v>
      </c>
      <c r="D18" s="70">
        <v>5</v>
      </c>
      <c r="E18" s="67">
        <v>0</v>
      </c>
      <c r="F18" s="139">
        <v>1</v>
      </c>
      <c r="G18" s="71"/>
    </row>
    <row r="19" spans="1:7" x14ac:dyDescent="0.25">
      <c r="A19" s="139"/>
      <c r="B19" s="140"/>
      <c r="C19" s="69" t="s">
        <v>24</v>
      </c>
      <c r="D19" s="79">
        <f>SUM(D10:D18)</f>
        <v>50</v>
      </c>
      <c r="E19" s="79">
        <f>SUM(E10:E18)</f>
        <v>27</v>
      </c>
      <c r="F19" s="137">
        <f>SUM(F11:F18)</f>
        <v>14</v>
      </c>
      <c r="G19" s="153"/>
    </row>
    <row r="20" spans="1:7" x14ac:dyDescent="0.25">
      <c r="A20" s="668" t="s">
        <v>27</v>
      </c>
      <c r="B20" s="669"/>
      <c r="C20" s="669"/>
      <c r="D20" s="669"/>
      <c r="E20" s="669"/>
      <c r="F20" s="669"/>
      <c r="G20" s="670"/>
    </row>
    <row r="21" spans="1:7" x14ac:dyDescent="0.25">
      <c r="A21" s="91">
        <v>10</v>
      </c>
      <c r="B21" s="145">
        <v>17</v>
      </c>
      <c r="C21" s="143" t="s">
        <v>49</v>
      </c>
      <c r="D21" s="122">
        <v>1</v>
      </c>
      <c r="E21" s="122">
        <v>1</v>
      </c>
      <c r="F21" s="122">
        <v>0</v>
      </c>
      <c r="G21" s="124"/>
    </row>
    <row r="22" spans="1:7" x14ac:dyDescent="0.25">
      <c r="A22" s="91">
        <v>11</v>
      </c>
      <c r="B22" s="141">
        <v>50</v>
      </c>
      <c r="C22" s="143" t="s">
        <v>122</v>
      </c>
      <c r="D22" s="122">
        <v>1</v>
      </c>
      <c r="E22" s="122">
        <v>1</v>
      </c>
      <c r="F22" s="122">
        <v>0</v>
      </c>
      <c r="G22" s="123"/>
    </row>
    <row r="23" spans="1:7" x14ac:dyDescent="0.25">
      <c r="A23" s="91">
        <v>12</v>
      </c>
      <c r="B23" s="673">
        <v>52</v>
      </c>
      <c r="C23" s="143" t="s">
        <v>123</v>
      </c>
      <c r="D23" s="122">
        <v>1</v>
      </c>
      <c r="E23" s="122">
        <v>1</v>
      </c>
      <c r="F23" s="122">
        <v>0</v>
      </c>
      <c r="G23" s="75"/>
    </row>
    <row r="24" spans="1:7" ht="24" x14ac:dyDescent="0.25">
      <c r="A24" s="91">
        <v>13</v>
      </c>
      <c r="B24" s="674"/>
      <c r="C24" s="143" t="s">
        <v>118</v>
      </c>
      <c r="D24" s="122">
        <v>1</v>
      </c>
      <c r="E24" s="122">
        <v>1</v>
      </c>
      <c r="F24" s="122">
        <v>0</v>
      </c>
      <c r="G24" s="84"/>
    </row>
    <row r="25" spans="1:7" x14ac:dyDescent="0.25">
      <c r="A25" s="91">
        <v>14</v>
      </c>
      <c r="B25" s="138">
        <v>57</v>
      </c>
      <c r="C25" s="143" t="s">
        <v>33</v>
      </c>
      <c r="D25" s="122">
        <v>1</v>
      </c>
      <c r="E25" s="122">
        <v>1</v>
      </c>
      <c r="F25" s="122">
        <v>0</v>
      </c>
      <c r="G25" s="84"/>
    </row>
    <row r="26" spans="1:7" x14ac:dyDescent="0.25">
      <c r="A26" s="139"/>
      <c r="B26" s="138"/>
      <c r="C26" s="69" t="s">
        <v>24</v>
      </c>
      <c r="D26" s="137">
        <f>SUM(D21:D25)</f>
        <v>5</v>
      </c>
      <c r="E26" s="79">
        <f xml:space="preserve"> SUM(E21:E25)</f>
        <v>5</v>
      </c>
      <c r="F26" s="83">
        <f>SUM(F21:F23)</f>
        <v>0</v>
      </c>
      <c r="G26" s="67"/>
    </row>
    <row r="27" spans="1:7" x14ac:dyDescent="0.25">
      <c r="A27" s="139"/>
      <c r="B27" s="84"/>
      <c r="C27" s="143" t="s">
        <v>41</v>
      </c>
      <c r="D27" s="137">
        <f xml:space="preserve"> SUM(D19+D26)</f>
        <v>55</v>
      </c>
      <c r="E27" s="79">
        <f>E19+E26</f>
        <v>32</v>
      </c>
      <c r="F27" s="83">
        <f>SUM(F19+F26)</f>
        <v>14</v>
      </c>
      <c r="G27" s="154"/>
    </row>
    <row r="28" spans="1:7" x14ac:dyDescent="0.25">
      <c r="A28" s="147"/>
      <c r="B28" s="148"/>
      <c r="C28" s="144"/>
      <c r="D28" s="149"/>
      <c r="E28" s="150"/>
      <c r="F28" s="151"/>
      <c r="G28" s="152"/>
    </row>
    <row r="29" spans="1:7" x14ac:dyDescent="0.25">
      <c r="A29" s="60"/>
      <c r="B29" s="61"/>
      <c r="C29" s="144"/>
      <c r="D29" s="60"/>
      <c r="E29" s="60"/>
      <c r="F29" s="61"/>
      <c r="G29" s="60"/>
    </row>
    <row r="30" spans="1:7" x14ac:dyDescent="0.25">
      <c r="A30" s="60"/>
      <c r="B30" s="61"/>
      <c r="C30" s="64" t="s">
        <v>42</v>
      </c>
      <c r="D30" s="60"/>
      <c r="E30" s="60" t="s">
        <v>43</v>
      </c>
      <c r="F30" s="61"/>
      <c r="G30" s="60"/>
    </row>
    <row r="31" spans="1:7" x14ac:dyDescent="0.25">
      <c r="C31" s="64"/>
    </row>
    <row r="33" spans="3:3" x14ac:dyDescent="0.25">
      <c r="C33" s="93" t="s">
        <v>126</v>
      </c>
    </row>
    <row r="34" spans="3:3" x14ac:dyDescent="0.25">
      <c r="C34" s="93" t="s">
        <v>127</v>
      </c>
    </row>
    <row r="35" spans="3:3" x14ac:dyDescent="0.25">
      <c r="C35" s="93" t="s">
        <v>128</v>
      </c>
    </row>
    <row r="36" spans="3:3" x14ac:dyDescent="0.25">
      <c r="C36" s="155" t="s">
        <v>129</v>
      </c>
    </row>
  </sheetData>
  <mergeCells count="7">
    <mergeCell ref="A20:G20"/>
    <mergeCell ref="B23:B24"/>
    <mergeCell ref="B11:B12"/>
    <mergeCell ref="A6:G6"/>
    <mergeCell ref="A9:G9"/>
    <mergeCell ref="B13:B14"/>
    <mergeCell ref="B16:B1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zoomScale="145" zoomScaleNormal="145" workbookViewId="0">
      <selection activeCell="C55" sqref="C55"/>
    </sheetView>
  </sheetViews>
  <sheetFormatPr defaultRowHeight="15" x14ac:dyDescent="0.25"/>
  <cols>
    <col min="1" max="1" width="4.7109375" style="63" customWidth="1"/>
    <col min="2" max="2" width="5" style="63" customWidth="1"/>
    <col min="3" max="3" width="28.140625" style="63" customWidth="1"/>
    <col min="4" max="4" width="13.7109375" style="63" customWidth="1"/>
    <col min="5" max="5" width="10.140625" style="63" customWidth="1"/>
    <col min="6" max="7" width="12.28515625" style="63" customWidth="1"/>
  </cols>
  <sheetData>
    <row r="1" spans="1:7" x14ac:dyDescent="0.25">
      <c r="A1" s="60"/>
      <c r="B1" s="61"/>
      <c r="C1" s="60"/>
      <c r="D1" s="60"/>
      <c r="E1" s="60"/>
      <c r="F1" s="61"/>
      <c r="G1" s="62" t="s">
        <v>0</v>
      </c>
    </row>
    <row r="2" spans="1:7" x14ac:dyDescent="0.25">
      <c r="A2" s="60"/>
      <c r="B2" s="61"/>
      <c r="C2" s="60"/>
      <c r="D2" s="60"/>
      <c r="E2" s="60"/>
      <c r="F2" s="61"/>
      <c r="G2" s="62" t="s">
        <v>1</v>
      </c>
    </row>
    <row r="3" spans="1:7" x14ac:dyDescent="0.25">
      <c r="A3" s="60"/>
      <c r="B3" s="61"/>
      <c r="C3" s="60"/>
      <c r="D3" s="60"/>
      <c r="E3" s="60"/>
      <c r="F3" s="61"/>
      <c r="G3" s="62" t="s">
        <v>2</v>
      </c>
    </row>
    <row r="4" spans="1:7" x14ac:dyDescent="0.25">
      <c r="A4" s="60"/>
      <c r="B4" s="61"/>
      <c r="C4" s="64"/>
      <c r="D4" s="60"/>
      <c r="E4" s="60"/>
      <c r="F4" s="61"/>
      <c r="G4" s="62" t="s">
        <v>3</v>
      </c>
    </row>
    <row r="5" spans="1:7" x14ac:dyDescent="0.25">
      <c r="A5" s="60"/>
      <c r="B5" s="61"/>
      <c r="C5" s="64"/>
      <c r="D5" s="60"/>
      <c r="E5" s="60"/>
      <c r="F5" s="61"/>
      <c r="G5" s="62" t="s">
        <v>4</v>
      </c>
    </row>
    <row r="6" spans="1:7" x14ac:dyDescent="0.25">
      <c r="A6" s="671" t="s">
        <v>131</v>
      </c>
      <c r="B6" s="671"/>
      <c r="C6" s="671"/>
      <c r="D6" s="671"/>
      <c r="E6" s="671"/>
      <c r="F6" s="671"/>
      <c r="G6" s="671"/>
    </row>
    <row r="7" spans="1:7" x14ac:dyDescent="0.25">
      <c r="A7" s="60"/>
      <c r="B7" s="61"/>
      <c r="C7" s="64"/>
      <c r="D7" s="60"/>
      <c r="E7" s="60"/>
      <c r="F7" s="61"/>
      <c r="G7" s="62"/>
    </row>
    <row r="8" spans="1:7" ht="31.5" x14ac:dyDescent="0.25">
      <c r="A8" s="156" t="s">
        <v>6</v>
      </c>
      <c r="B8" s="156" t="s">
        <v>7</v>
      </c>
      <c r="C8" s="66" t="s">
        <v>8</v>
      </c>
      <c r="D8" s="156" t="s">
        <v>9</v>
      </c>
      <c r="E8" s="156" t="s">
        <v>10</v>
      </c>
      <c r="F8" s="156" t="s">
        <v>11</v>
      </c>
      <c r="G8" s="156" t="s">
        <v>12</v>
      </c>
    </row>
    <row r="9" spans="1:7" x14ac:dyDescent="0.25">
      <c r="A9" s="665" t="s">
        <v>13</v>
      </c>
      <c r="B9" s="666"/>
      <c r="C9" s="666"/>
      <c r="D9" s="666"/>
      <c r="E9" s="666"/>
      <c r="F9" s="666"/>
      <c r="G9" s="667"/>
    </row>
    <row r="10" spans="1:7" ht="22.5" x14ac:dyDescent="0.25">
      <c r="A10" s="67">
        <v>1</v>
      </c>
      <c r="B10" s="67">
        <v>1</v>
      </c>
      <c r="C10" s="68" t="s">
        <v>68</v>
      </c>
      <c r="D10" s="67">
        <v>1</v>
      </c>
      <c r="E10" s="67">
        <v>0</v>
      </c>
      <c r="F10" s="67">
        <v>0</v>
      </c>
      <c r="G10" s="67" t="s">
        <v>145</v>
      </c>
    </row>
    <row r="11" spans="1:7" ht="33.75" x14ac:dyDescent="0.25">
      <c r="A11" s="67">
        <v>2</v>
      </c>
      <c r="B11" s="663">
        <v>2</v>
      </c>
      <c r="C11" s="68" t="s">
        <v>16</v>
      </c>
      <c r="D11" s="67">
        <v>10</v>
      </c>
      <c r="E11" s="67">
        <v>9</v>
      </c>
      <c r="F11" s="67">
        <v>1</v>
      </c>
      <c r="G11" s="67" t="s">
        <v>137</v>
      </c>
    </row>
    <row r="12" spans="1:7" ht="33.75" x14ac:dyDescent="0.25">
      <c r="A12" s="67">
        <v>3</v>
      </c>
      <c r="B12" s="664"/>
      <c r="C12" s="68" t="s">
        <v>19</v>
      </c>
      <c r="D12" s="67">
        <v>5</v>
      </c>
      <c r="E12" s="67">
        <v>5</v>
      </c>
      <c r="F12" s="67">
        <v>0</v>
      </c>
      <c r="G12" s="67" t="s">
        <v>133</v>
      </c>
    </row>
    <row r="13" spans="1:7" ht="23.25" x14ac:dyDescent="0.25">
      <c r="A13" s="67">
        <v>4</v>
      </c>
      <c r="B13" s="673">
        <v>3</v>
      </c>
      <c r="C13" s="69" t="s">
        <v>17</v>
      </c>
      <c r="D13" s="72">
        <v>4</v>
      </c>
      <c r="E13" s="67">
        <v>1</v>
      </c>
      <c r="F13" s="158">
        <v>0</v>
      </c>
      <c r="G13" s="75" t="s">
        <v>143</v>
      </c>
    </row>
    <row r="14" spans="1:7" x14ac:dyDescent="0.25">
      <c r="A14" s="67">
        <v>5</v>
      </c>
      <c r="B14" s="674"/>
      <c r="C14" s="69" t="s">
        <v>88</v>
      </c>
      <c r="D14" s="72">
        <v>1</v>
      </c>
      <c r="E14" s="67">
        <v>0</v>
      </c>
      <c r="F14" s="158">
        <v>0</v>
      </c>
      <c r="G14" s="75"/>
    </row>
    <row r="15" spans="1:7" ht="22.5" x14ac:dyDescent="0.25">
      <c r="A15" s="67">
        <v>6</v>
      </c>
      <c r="B15" s="158">
        <v>5</v>
      </c>
      <c r="C15" s="76" t="s">
        <v>47</v>
      </c>
      <c r="D15" s="70">
        <v>15</v>
      </c>
      <c r="E15" s="67">
        <v>7</v>
      </c>
      <c r="F15" s="67">
        <v>1</v>
      </c>
      <c r="G15" s="67" t="s">
        <v>124</v>
      </c>
    </row>
    <row r="16" spans="1:7" ht="15" customHeight="1" x14ac:dyDescent="0.25">
      <c r="A16" s="67">
        <v>7</v>
      </c>
      <c r="B16" s="673">
        <v>17</v>
      </c>
      <c r="C16" s="76" t="s">
        <v>18</v>
      </c>
      <c r="D16" s="70">
        <v>1</v>
      </c>
      <c r="E16" s="67">
        <v>1</v>
      </c>
      <c r="F16" s="67">
        <v>1</v>
      </c>
      <c r="G16" s="75"/>
    </row>
    <row r="17" spans="1:7" x14ac:dyDescent="0.25">
      <c r="A17" s="67">
        <v>8</v>
      </c>
      <c r="B17" s="674"/>
      <c r="C17" s="76" t="s">
        <v>109</v>
      </c>
      <c r="D17" s="70">
        <v>1</v>
      </c>
      <c r="E17" s="67">
        <v>1</v>
      </c>
      <c r="F17" s="67">
        <v>1</v>
      </c>
      <c r="G17" s="75"/>
    </row>
    <row r="18" spans="1:7" ht="21.75" customHeight="1" x14ac:dyDescent="0.25">
      <c r="A18" s="67">
        <v>9</v>
      </c>
      <c r="B18" s="673">
        <v>19</v>
      </c>
      <c r="C18" s="69" t="s">
        <v>22</v>
      </c>
      <c r="D18" s="70">
        <v>8</v>
      </c>
      <c r="E18" s="67">
        <v>3</v>
      </c>
      <c r="F18" s="67">
        <v>4</v>
      </c>
      <c r="G18" s="124" t="s">
        <v>146</v>
      </c>
    </row>
    <row r="19" spans="1:7" x14ac:dyDescent="0.25">
      <c r="A19" s="67">
        <v>10</v>
      </c>
      <c r="B19" s="674"/>
      <c r="C19" s="69" t="s">
        <v>21</v>
      </c>
      <c r="D19" s="70">
        <v>2</v>
      </c>
      <c r="E19" s="67">
        <v>2</v>
      </c>
      <c r="F19" s="67">
        <v>1</v>
      </c>
      <c r="G19" s="67" t="s">
        <v>147</v>
      </c>
    </row>
    <row r="20" spans="1:7" x14ac:dyDescent="0.25">
      <c r="A20" s="67">
        <v>11</v>
      </c>
      <c r="B20" s="157">
        <v>26</v>
      </c>
      <c r="C20" s="69" t="s">
        <v>109</v>
      </c>
      <c r="D20" s="70">
        <v>7</v>
      </c>
      <c r="E20" s="67">
        <v>1</v>
      </c>
      <c r="F20" s="158">
        <v>1</v>
      </c>
      <c r="G20" s="71"/>
    </row>
    <row r="21" spans="1:7" ht="34.5" x14ac:dyDescent="0.25">
      <c r="A21" s="67">
        <v>12</v>
      </c>
      <c r="B21" s="157">
        <v>40</v>
      </c>
      <c r="C21" s="69" t="s">
        <v>46</v>
      </c>
      <c r="D21" s="70">
        <v>1</v>
      </c>
      <c r="E21" s="67">
        <v>5</v>
      </c>
      <c r="F21" s="158">
        <v>0</v>
      </c>
      <c r="G21" s="75" t="s">
        <v>144</v>
      </c>
    </row>
    <row r="22" spans="1:7" x14ac:dyDescent="0.25">
      <c r="A22" s="158"/>
      <c r="B22" s="159"/>
      <c r="C22" s="69" t="s">
        <v>24</v>
      </c>
      <c r="D22" s="79">
        <f>SUM(D10:D21)</f>
        <v>56</v>
      </c>
      <c r="E22" s="79">
        <f>SUM(E10:E21)</f>
        <v>35</v>
      </c>
      <c r="F22" s="156">
        <f>SUM(F11:F20)</f>
        <v>10</v>
      </c>
      <c r="G22" s="153"/>
    </row>
    <row r="23" spans="1:7" x14ac:dyDescent="0.25">
      <c r="A23" s="668" t="s">
        <v>25</v>
      </c>
      <c r="B23" s="669"/>
      <c r="C23" s="669"/>
      <c r="D23" s="669"/>
      <c r="E23" s="669"/>
      <c r="F23" s="669"/>
      <c r="G23" s="670"/>
    </row>
    <row r="24" spans="1:7" x14ac:dyDescent="0.25">
      <c r="A24" s="67">
        <v>13</v>
      </c>
      <c r="B24" s="81">
        <v>2</v>
      </c>
      <c r="C24" s="82" t="s">
        <v>16</v>
      </c>
      <c r="D24" s="70">
        <v>10</v>
      </c>
      <c r="E24" s="70">
        <v>3</v>
      </c>
      <c r="F24" s="165">
        <v>4</v>
      </c>
      <c r="G24" s="75" t="s">
        <v>148</v>
      </c>
    </row>
    <row r="25" spans="1:7" x14ac:dyDescent="0.25">
      <c r="A25" s="165">
        <v>14</v>
      </c>
      <c r="B25" s="81">
        <v>19</v>
      </c>
      <c r="C25" s="82" t="s">
        <v>21</v>
      </c>
      <c r="D25" s="70">
        <v>10</v>
      </c>
      <c r="E25" s="70">
        <v>0</v>
      </c>
      <c r="F25" s="165">
        <v>4</v>
      </c>
      <c r="G25" s="75" t="s">
        <v>148</v>
      </c>
    </row>
    <row r="26" spans="1:7" x14ac:dyDescent="0.25">
      <c r="A26" s="67"/>
      <c r="B26" s="167"/>
      <c r="C26" s="69" t="s">
        <v>26</v>
      </c>
      <c r="D26" s="166">
        <v>20</v>
      </c>
      <c r="E26" s="79">
        <v>3</v>
      </c>
      <c r="F26" s="83">
        <v>8</v>
      </c>
      <c r="G26" s="80"/>
    </row>
    <row r="27" spans="1:7" x14ac:dyDescent="0.25">
      <c r="A27" s="668" t="s">
        <v>27</v>
      </c>
      <c r="B27" s="669"/>
      <c r="C27" s="669"/>
      <c r="D27" s="669"/>
      <c r="E27" s="669"/>
      <c r="F27" s="669"/>
      <c r="G27" s="670"/>
    </row>
    <row r="28" spans="1:7" ht="15" customHeight="1" x14ac:dyDescent="0.25">
      <c r="A28" s="91">
        <v>15</v>
      </c>
      <c r="B28" s="91">
        <v>14</v>
      </c>
      <c r="C28" s="92" t="s">
        <v>136</v>
      </c>
      <c r="D28" s="91">
        <v>0</v>
      </c>
      <c r="E28" s="91">
        <v>2</v>
      </c>
      <c r="F28" s="91">
        <v>0</v>
      </c>
      <c r="G28" s="92"/>
    </row>
    <row r="29" spans="1:7" ht="15" customHeight="1" x14ac:dyDescent="0.25">
      <c r="A29" s="91">
        <v>16</v>
      </c>
      <c r="B29" s="158">
        <v>41</v>
      </c>
      <c r="C29" s="143" t="s">
        <v>132</v>
      </c>
      <c r="D29" s="122">
        <v>0</v>
      </c>
      <c r="E29" s="122">
        <v>1</v>
      </c>
      <c r="F29" s="122">
        <v>0</v>
      </c>
      <c r="G29" s="124"/>
    </row>
    <row r="30" spans="1:7" ht="22.5" customHeight="1" x14ac:dyDescent="0.25">
      <c r="A30" s="91">
        <v>17</v>
      </c>
      <c r="B30" s="162">
        <v>53</v>
      </c>
      <c r="C30" s="143" t="s">
        <v>140</v>
      </c>
      <c r="D30" s="122">
        <v>1</v>
      </c>
      <c r="E30" s="122">
        <v>1</v>
      </c>
      <c r="F30" s="122">
        <v>0</v>
      </c>
      <c r="G30" s="124" t="s">
        <v>141</v>
      </c>
    </row>
    <row r="31" spans="1:7" ht="15" customHeight="1" x14ac:dyDescent="0.25">
      <c r="A31" s="91">
        <v>18</v>
      </c>
      <c r="B31" s="161">
        <v>61</v>
      </c>
      <c r="C31" s="143" t="s">
        <v>138</v>
      </c>
      <c r="D31" s="122">
        <v>0</v>
      </c>
      <c r="E31" s="122">
        <v>1</v>
      </c>
      <c r="F31" s="122">
        <v>0</v>
      </c>
      <c r="G31" s="124"/>
    </row>
    <row r="32" spans="1:7" x14ac:dyDescent="0.25">
      <c r="A32" s="91">
        <v>19</v>
      </c>
      <c r="B32" s="679">
        <v>65</v>
      </c>
      <c r="C32" s="143" t="s">
        <v>134</v>
      </c>
      <c r="D32" s="122">
        <v>0</v>
      </c>
      <c r="E32" s="122">
        <v>1</v>
      </c>
      <c r="F32" s="122">
        <v>0</v>
      </c>
      <c r="G32" s="123"/>
    </row>
    <row r="33" spans="1:7" ht="23.25" x14ac:dyDescent="0.25">
      <c r="A33" s="91">
        <v>20</v>
      </c>
      <c r="B33" s="678"/>
      <c r="C33" s="143" t="s">
        <v>142</v>
      </c>
      <c r="D33" s="122">
        <v>1</v>
      </c>
      <c r="E33" s="122">
        <v>1</v>
      </c>
      <c r="F33" s="122">
        <v>0</v>
      </c>
      <c r="G33" s="164" t="s">
        <v>141</v>
      </c>
    </row>
    <row r="34" spans="1:7" x14ac:dyDescent="0.25">
      <c r="A34" s="91">
        <v>21</v>
      </c>
      <c r="B34" s="163">
        <v>67</v>
      </c>
      <c r="C34" s="143" t="s">
        <v>139</v>
      </c>
      <c r="D34" s="122">
        <v>0</v>
      </c>
      <c r="E34" s="122">
        <v>1</v>
      </c>
      <c r="F34" s="122">
        <v>0</v>
      </c>
      <c r="G34" s="123"/>
    </row>
    <row r="35" spans="1:7" x14ac:dyDescent="0.25">
      <c r="A35" s="91">
        <v>22</v>
      </c>
      <c r="B35" s="160">
        <v>87</v>
      </c>
      <c r="C35" s="143" t="s">
        <v>135</v>
      </c>
      <c r="D35" s="122">
        <v>0</v>
      </c>
      <c r="E35" s="122">
        <v>1</v>
      </c>
      <c r="F35" s="122">
        <v>0</v>
      </c>
      <c r="G35" s="75"/>
    </row>
    <row r="36" spans="1:7" x14ac:dyDescent="0.25">
      <c r="A36" s="158"/>
      <c r="B36" s="157"/>
      <c r="C36" s="69" t="s">
        <v>24</v>
      </c>
      <c r="D36" s="156">
        <f>SUM(D28:D35)</f>
        <v>2</v>
      </c>
      <c r="E36" s="79">
        <f xml:space="preserve"> SUM(E28:E35)</f>
        <v>9</v>
      </c>
      <c r="F36" s="83">
        <f>SUM(F28:F35)</f>
        <v>0</v>
      </c>
      <c r="G36" s="67"/>
    </row>
    <row r="37" spans="1:7" x14ac:dyDescent="0.25">
      <c r="A37" s="158"/>
      <c r="B37" s="84"/>
      <c r="C37" s="143" t="s">
        <v>41</v>
      </c>
      <c r="D37" s="156">
        <f xml:space="preserve"> SUM(D22+D36)</f>
        <v>58</v>
      </c>
      <c r="E37" s="79">
        <f>E22+E36</f>
        <v>44</v>
      </c>
      <c r="F37" s="83">
        <f>SUM(F22+F36)</f>
        <v>10</v>
      </c>
      <c r="G37" s="154"/>
    </row>
    <row r="38" spans="1:7" x14ac:dyDescent="0.25">
      <c r="A38" s="173"/>
      <c r="B38" s="84"/>
      <c r="C38" s="143" t="s">
        <v>150</v>
      </c>
      <c r="D38" s="172">
        <f xml:space="preserve"> SUM(D22+D26+D36)</f>
        <v>78</v>
      </c>
      <c r="E38" s="79">
        <f xml:space="preserve"> SUM(E22+E26+E36)</f>
        <v>47</v>
      </c>
      <c r="F38" s="83">
        <f>SUM(F22+F26+F36)</f>
        <v>18</v>
      </c>
      <c r="G38" s="175"/>
    </row>
    <row r="39" spans="1:7" x14ac:dyDescent="0.25">
      <c r="A39" s="60"/>
      <c r="B39" s="61"/>
      <c r="C39" s="144"/>
      <c r="D39" s="60"/>
      <c r="E39" s="60"/>
      <c r="F39" s="61"/>
      <c r="G39" s="60"/>
    </row>
    <row r="40" spans="1:7" x14ac:dyDescent="0.25">
      <c r="A40" s="60"/>
      <c r="B40" s="61"/>
      <c r="C40" s="64" t="s">
        <v>42</v>
      </c>
      <c r="D40" s="60"/>
      <c r="E40" s="60" t="s">
        <v>43</v>
      </c>
      <c r="F40" s="61"/>
      <c r="G40" s="60"/>
    </row>
    <row r="41" spans="1:7" x14ac:dyDescent="0.25">
      <c r="C41" s="64"/>
    </row>
    <row r="43" spans="1:7" x14ac:dyDescent="0.25">
      <c r="C43" s="93" t="s">
        <v>126</v>
      </c>
    </row>
    <row r="44" spans="1:7" x14ac:dyDescent="0.25">
      <c r="C44" s="93" t="s">
        <v>127</v>
      </c>
    </row>
    <row r="45" spans="1:7" x14ac:dyDescent="0.25">
      <c r="C45" s="93" t="s">
        <v>128</v>
      </c>
    </row>
    <row r="46" spans="1:7" x14ac:dyDescent="0.25">
      <c r="C46" s="155" t="s">
        <v>129</v>
      </c>
    </row>
  </sheetData>
  <mergeCells count="9">
    <mergeCell ref="B32:B33"/>
    <mergeCell ref="A27:G27"/>
    <mergeCell ref="B16:B17"/>
    <mergeCell ref="A6:G6"/>
    <mergeCell ref="A9:G9"/>
    <mergeCell ref="B11:B12"/>
    <mergeCell ref="B13:B14"/>
    <mergeCell ref="B18:B19"/>
    <mergeCell ref="A23:G23"/>
  </mergeCells>
  <pageMargins left="0.7" right="0.7" top="0.75" bottom="0.75" header="0.3" footer="0.3"/>
  <pageSetup paperSize="9" scale="9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opLeftCell="A16" zoomScale="145" zoomScaleNormal="145" workbookViewId="0">
      <selection activeCell="C55" sqref="C55"/>
    </sheetView>
  </sheetViews>
  <sheetFormatPr defaultRowHeight="15" x14ac:dyDescent="0.25"/>
  <cols>
    <col min="1" max="1" width="4.7109375" style="63" customWidth="1"/>
    <col min="2" max="2" width="5" style="63" customWidth="1"/>
    <col min="3" max="3" width="28.140625" style="178" customWidth="1"/>
    <col min="4" max="4" width="13.7109375" style="178" customWidth="1"/>
    <col min="5" max="5" width="10.140625" style="178" customWidth="1"/>
    <col min="6" max="6" width="11.85546875" style="178" customWidth="1"/>
    <col min="7" max="7" width="13" style="63" customWidth="1"/>
  </cols>
  <sheetData>
    <row r="1" spans="1:7" x14ac:dyDescent="0.25">
      <c r="A1" s="60"/>
      <c r="B1" s="61"/>
      <c r="C1" s="60"/>
      <c r="D1" s="60"/>
      <c r="E1" s="60"/>
      <c r="F1" s="61"/>
      <c r="G1" s="62" t="s">
        <v>0</v>
      </c>
    </row>
    <row r="2" spans="1:7" x14ac:dyDescent="0.25">
      <c r="A2" s="60"/>
      <c r="B2" s="61"/>
      <c r="C2" s="60"/>
      <c r="D2" s="60"/>
      <c r="E2" s="60"/>
      <c r="F2" s="61"/>
      <c r="G2" s="62" t="s">
        <v>1</v>
      </c>
    </row>
    <row r="3" spans="1:7" x14ac:dyDescent="0.25">
      <c r="A3" s="60"/>
      <c r="B3" s="61"/>
      <c r="C3" s="60"/>
      <c r="D3" s="60"/>
      <c r="E3" s="60"/>
      <c r="F3" s="61"/>
      <c r="G3" s="62" t="s">
        <v>2</v>
      </c>
    </row>
    <row r="4" spans="1:7" x14ac:dyDescent="0.25">
      <c r="A4" s="60"/>
      <c r="B4" s="61"/>
      <c r="C4" s="64"/>
      <c r="D4" s="60"/>
      <c r="E4" s="60"/>
      <c r="F4" s="61"/>
      <c r="G4" s="62" t="s">
        <v>3</v>
      </c>
    </row>
    <row r="5" spans="1:7" x14ac:dyDescent="0.25">
      <c r="A5" s="60"/>
      <c r="B5" s="61"/>
      <c r="C5" s="64"/>
      <c r="D5" s="60"/>
      <c r="E5" s="60"/>
      <c r="F5" s="61"/>
      <c r="G5" s="62" t="s">
        <v>4</v>
      </c>
    </row>
    <row r="6" spans="1:7" x14ac:dyDescent="0.25">
      <c r="A6" s="671" t="s">
        <v>149</v>
      </c>
      <c r="B6" s="671"/>
      <c r="C6" s="671"/>
      <c r="D6" s="671"/>
      <c r="E6" s="671"/>
      <c r="F6" s="671"/>
      <c r="G6" s="671"/>
    </row>
    <row r="7" spans="1:7" x14ac:dyDescent="0.25">
      <c r="A7" s="60"/>
      <c r="B7" s="61"/>
      <c r="C7" s="64"/>
      <c r="D7" s="60"/>
      <c r="E7" s="60"/>
      <c r="F7" s="61"/>
      <c r="G7" s="62"/>
    </row>
    <row r="8" spans="1:7" ht="31.5" x14ac:dyDescent="0.25">
      <c r="A8" s="168" t="s">
        <v>6</v>
      </c>
      <c r="B8" s="168" t="s">
        <v>7</v>
      </c>
      <c r="C8" s="66" t="s">
        <v>8</v>
      </c>
      <c r="D8" s="176" t="s">
        <v>9</v>
      </c>
      <c r="E8" s="176" t="s">
        <v>10</v>
      </c>
      <c r="F8" s="176" t="s">
        <v>11</v>
      </c>
      <c r="G8" s="168" t="s">
        <v>12</v>
      </c>
    </row>
    <row r="9" spans="1:7" x14ac:dyDescent="0.25">
      <c r="A9" s="665" t="s">
        <v>13</v>
      </c>
      <c r="B9" s="666"/>
      <c r="C9" s="666"/>
      <c r="D9" s="666"/>
      <c r="E9" s="666"/>
      <c r="F9" s="666"/>
      <c r="G9" s="667"/>
    </row>
    <row r="10" spans="1:7" ht="33.75" x14ac:dyDescent="0.25">
      <c r="A10" s="67">
        <v>2</v>
      </c>
      <c r="B10" s="180">
        <v>2</v>
      </c>
      <c r="C10" s="68" t="s">
        <v>16</v>
      </c>
      <c r="D10" s="70">
        <v>20</v>
      </c>
      <c r="E10" s="67">
        <v>6</v>
      </c>
      <c r="F10" s="67">
        <v>0</v>
      </c>
      <c r="G10" s="67" t="s">
        <v>157</v>
      </c>
    </row>
    <row r="11" spans="1:7" x14ac:dyDescent="0.25">
      <c r="A11" s="67">
        <v>4</v>
      </c>
      <c r="B11" s="673">
        <v>3</v>
      </c>
      <c r="C11" s="69" t="s">
        <v>17</v>
      </c>
      <c r="D11" s="72">
        <v>4</v>
      </c>
      <c r="E11" s="67">
        <v>0</v>
      </c>
      <c r="F11" s="177">
        <v>0</v>
      </c>
      <c r="G11" s="75"/>
    </row>
    <row r="12" spans="1:7" x14ac:dyDescent="0.25">
      <c r="A12" s="67">
        <v>5</v>
      </c>
      <c r="B12" s="674"/>
      <c r="C12" s="69" t="s">
        <v>88</v>
      </c>
      <c r="D12" s="72">
        <v>1</v>
      </c>
      <c r="E12" s="67">
        <v>0</v>
      </c>
      <c r="F12" s="177">
        <v>0</v>
      </c>
      <c r="G12" s="75"/>
    </row>
    <row r="13" spans="1:7" ht="33.75" x14ac:dyDescent="0.25">
      <c r="A13" s="67">
        <v>6</v>
      </c>
      <c r="B13" s="170">
        <v>5</v>
      </c>
      <c r="C13" s="76" t="s">
        <v>47</v>
      </c>
      <c r="D13" s="70">
        <v>15</v>
      </c>
      <c r="E13" s="67">
        <v>7</v>
      </c>
      <c r="F13" s="67">
        <v>1</v>
      </c>
      <c r="G13" s="67" t="s">
        <v>156</v>
      </c>
    </row>
    <row r="14" spans="1:7" x14ac:dyDescent="0.25">
      <c r="A14" s="67">
        <v>7</v>
      </c>
      <c r="B14" s="673">
        <v>17</v>
      </c>
      <c r="C14" s="76" t="s">
        <v>62</v>
      </c>
      <c r="D14" s="70">
        <v>0</v>
      </c>
      <c r="E14" s="67">
        <v>1</v>
      </c>
      <c r="F14" s="67">
        <v>0</v>
      </c>
      <c r="G14" s="75"/>
    </row>
    <row r="15" spans="1:7" ht="21.75" customHeight="1" x14ac:dyDescent="0.25">
      <c r="A15" s="67"/>
      <c r="B15" s="680"/>
      <c r="C15" s="76" t="s">
        <v>19</v>
      </c>
      <c r="D15" s="70">
        <v>8</v>
      </c>
      <c r="E15" s="67">
        <v>8</v>
      </c>
      <c r="F15" s="67">
        <v>0</v>
      </c>
      <c r="G15" s="67" t="s">
        <v>152</v>
      </c>
    </row>
    <row r="16" spans="1:7" ht="15.75" customHeight="1" x14ac:dyDescent="0.25">
      <c r="A16" s="67"/>
      <c r="B16" s="680"/>
      <c r="C16" s="69" t="s">
        <v>18</v>
      </c>
      <c r="D16" s="70">
        <v>0</v>
      </c>
      <c r="E16" s="67">
        <v>1</v>
      </c>
      <c r="F16" s="67">
        <v>0</v>
      </c>
      <c r="G16" s="67"/>
    </row>
    <row r="17" spans="1:7" x14ac:dyDescent="0.25">
      <c r="A17" s="67">
        <v>9</v>
      </c>
      <c r="B17" s="182">
        <v>19</v>
      </c>
      <c r="C17" s="69" t="s">
        <v>22</v>
      </c>
      <c r="D17" s="70">
        <v>30</v>
      </c>
      <c r="E17" s="67">
        <v>5</v>
      </c>
      <c r="F17" s="67">
        <v>2</v>
      </c>
      <c r="G17" s="124"/>
    </row>
    <row r="18" spans="1:7" ht="15" customHeight="1" x14ac:dyDescent="0.25">
      <c r="A18" s="67">
        <v>11</v>
      </c>
      <c r="B18" s="673">
        <v>26</v>
      </c>
      <c r="C18" s="69" t="s">
        <v>18</v>
      </c>
      <c r="D18" s="70">
        <v>5</v>
      </c>
      <c r="E18" s="67">
        <v>0</v>
      </c>
      <c r="F18" s="67">
        <v>0</v>
      </c>
      <c r="G18" s="67"/>
    </row>
    <row r="19" spans="1:7" x14ac:dyDescent="0.25">
      <c r="A19" s="67">
        <v>12</v>
      </c>
      <c r="B19" s="674"/>
      <c r="C19" s="69" t="s">
        <v>109</v>
      </c>
      <c r="D19" s="70">
        <v>7</v>
      </c>
      <c r="E19" s="67">
        <v>2</v>
      </c>
      <c r="F19" s="177">
        <v>0</v>
      </c>
      <c r="G19" s="71"/>
    </row>
    <row r="20" spans="1:7" x14ac:dyDescent="0.25">
      <c r="A20" s="67">
        <v>13</v>
      </c>
      <c r="B20" s="169">
        <v>40</v>
      </c>
      <c r="C20" s="69" t="s">
        <v>46</v>
      </c>
      <c r="D20" s="70">
        <v>0</v>
      </c>
      <c r="E20" s="67">
        <v>1</v>
      </c>
      <c r="F20" s="177">
        <v>0</v>
      </c>
      <c r="G20" s="75"/>
    </row>
    <row r="21" spans="1:7" x14ac:dyDescent="0.25">
      <c r="A21" s="170"/>
      <c r="B21" s="171"/>
      <c r="C21" s="69" t="s">
        <v>24</v>
      </c>
      <c r="D21" s="79">
        <f>SUM(D10:D20)</f>
        <v>90</v>
      </c>
      <c r="E21" s="79">
        <f>SUM(E10:E20)</f>
        <v>31</v>
      </c>
      <c r="F21" s="176">
        <f>SUM(F10:F19)</f>
        <v>3</v>
      </c>
      <c r="G21" s="153"/>
    </row>
    <row r="22" spans="1:7" x14ac:dyDescent="0.25">
      <c r="A22" s="668" t="s">
        <v>25</v>
      </c>
      <c r="B22" s="669"/>
      <c r="C22" s="669"/>
      <c r="D22" s="669"/>
      <c r="E22" s="669"/>
      <c r="F22" s="669"/>
      <c r="G22" s="670"/>
    </row>
    <row r="23" spans="1:7" x14ac:dyDescent="0.25">
      <c r="A23" s="67">
        <v>14</v>
      </c>
      <c r="B23" s="81">
        <v>2</v>
      </c>
      <c r="C23" s="82" t="s">
        <v>16</v>
      </c>
      <c r="D23" s="70">
        <v>10</v>
      </c>
      <c r="E23" s="70">
        <v>11</v>
      </c>
      <c r="F23" s="177">
        <v>1</v>
      </c>
      <c r="G23" s="75"/>
    </row>
    <row r="24" spans="1:7" x14ac:dyDescent="0.25">
      <c r="A24" s="170">
        <v>15</v>
      </c>
      <c r="B24" s="81">
        <v>19</v>
      </c>
      <c r="C24" s="82" t="s">
        <v>21</v>
      </c>
      <c r="D24" s="70">
        <v>10</v>
      </c>
      <c r="E24" s="70">
        <v>4</v>
      </c>
      <c r="F24" s="177">
        <v>5</v>
      </c>
      <c r="G24" s="75"/>
    </row>
    <row r="25" spans="1:7" x14ac:dyDescent="0.25">
      <c r="A25" s="67"/>
      <c r="B25" s="170"/>
      <c r="C25" s="69" t="s">
        <v>26</v>
      </c>
      <c r="D25" s="176">
        <f>SUM(D23:D24)</f>
        <v>20</v>
      </c>
      <c r="E25" s="79">
        <f>SUM(E23:E24)</f>
        <v>15</v>
      </c>
      <c r="F25" s="83">
        <v>6</v>
      </c>
      <c r="G25" s="80"/>
    </row>
    <row r="26" spans="1:7" x14ac:dyDescent="0.25">
      <c r="A26" s="668" t="s">
        <v>27</v>
      </c>
      <c r="B26" s="669"/>
      <c r="C26" s="669"/>
      <c r="D26" s="669"/>
      <c r="E26" s="669"/>
      <c r="F26" s="669"/>
      <c r="G26" s="670"/>
    </row>
    <row r="27" spans="1:7" x14ac:dyDescent="0.25">
      <c r="A27" s="91">
        <v>16</v>
      </c>
      <c r="B27" s="91">
        <v>1</v>
      </c>
      <c r="C27" s="87" t="s">
        <v>28</v>
      </c>
      <c r="D27" s="84">
        <v>0</v>
      </c>
      <c r="E27" s="84">
        <v>1</v>
      </c>
      <c r="F27" s="84"/>
      <c r="G27" s="91"/>
    </row>
    <row r="28" spans="1:7" x14ac:dyDescent="0.25">
      <c r="A28" s="91">
        <v>17</v>
      </c>
      <c r="B28" s="91">
        <v>4</v>
      </c>
      <c r="C28" s="87" t="s">
        <v>123</v>
      </c>
      <c r="D28" s="84">
        <v>0</v>
      </c>
      <c r="E28" s="84">
        <v>1</v>
      </c>
      <c r="F28" s="84"/>
      <c r="G28" s="91" t="s">
        <v>151</v>
      </c>
    </row>
    <row r="29" spans="1:7" x14ac:dyDescent="0.25">
      <c r="A29" s="91">
        <v>18</v>
      </c>
      <c r="B29" s="91">
        <v>14</v>
      </c>
      <c r="C29" s="87" t="s">
        <v>136</v>
      </c>
      <c r="D29" s="84">
        <v>0</v>
      </c>
      <c r="E29" s="84">
        <v>1</v>
      </c>
      <c r="F29" s="84"/>
      <c r="G29" s="91"/>
    </row>
    <row r="30" spans="1:7" x14ac:dyDescent="0.25">
      <c r="A30" s="91">
        <v>19</v>
      </c>
      <c r="B30" s="91">
        <v>17</v>
      </c>
      <c r="C30" s="87" t="s">
        <v>49</v>
      </c>
      <c r="D30" s="84">
        <v>1</v>
      </c>
      <c r="E30" s="84">
        <v>1</v>
      </c>
      <c r="F30" s="84"/>
      <c r="G30" s="91" t="s">
        <v>151</v>
      </c>
    </row>
    <row r="31" spans="1:7" x14ac:dyDescent="0.25">
      <c r="A31" s="91">
        <v>20</v>
      </c>
      <c r="B31" s="170">
        <v>24</v>
      </c>
      <c r="C31" s="143" t="s">
        <v>153</v>
      </c>
      <c r="D31" s="177">
        <v>0</v>
      </c>
      <c r="E31" s="177">
        <v>1</v>
      </c>
      <c r="F31" s="177"/>
      <c r="G31" s="124"/>
    </row>
    <row r="32" spans="1:7" ht="14.25" customHeight="1" x14ac:dyDescent="0.25">
      <c r="A32" s="91">
        <v>21</v>
      </c>
      <c r="B32" s="170">
        <v>64</v>
      </c>
      <c r="C32" s="143" t="s">
        <v>154</v>
      </c>
      <c r="D32" s="177">
        <v>0</v>
      </c>
      <c r="E32" s="177">
        <v>1</v>
      </c>
      <c r="F32" s="177"/>
      <c r="G32" s="124" t="s">
        <v>155</v>
      </c>
    </row>
    <row r="33" spans="1:7" x14ac:dyDescent="0.25">
      <c r="A33" s="170"/>
      <c r="B33" s="169"/>
      <c r="C33" s="69" t="s">
        <v>24</v>
      </c>
      <c r="D33" s="176">
        <f>SUM(D27:D32)</f>
        <v>1</v>
      </c>
      <c r="E33" s="79">
        <f xml:space="preserve"> SUM(E27:E32)</f>
        <v>6</v>
      </c>
      <c r="F33" s="83">
        <f>SUM(F27:F32)</f>
        <v>0</v>
      </c>
      <c r="G33" s="67"/>
    </row>
    <row r="34" spans="1:7" x14ac:dyDescent="0.25">
      <c r="A34" s="170"/>
      <c r="B34" s="84"/>
      <c r="C34" s="143" t="s">
        <v>41</v>
      </c>
      <c r="D34" s="176">
        <f xml:space="preserve"> SUM(D21+D33)</f>
        <v>91</v>
      </c>
      <c r="E34" s="79">
        <f>E21+E33</f>
        <v>37</v>
      </c>
      <c r="F34" s="83">
        <f>SUM(F21+F33)</f>
        <v>3</v>
      </c>
      <c r="G34" s="154"/>
    </row>
    <row r="35" spans="1:7" x14ac:dyDescent="0.25">
      <c r="A35" s="174"/>
      <c r="B35" s="84"/>
      <c r="C35" s="143" t="s">
        <v>150</v>
      </c>
      <c r="D35" s="176">
        <f xml:space="preserve"> SUM(D21+D25+D33)</f>
        <v>111</v>
      </c>
      <c r="E35" s="79">
        <f xml:space="preserve"> SUM(E21+E25+E33)</f>
        <v>52</v>
      </c>
      <c r="F35" s="83">
        <f>SUM(F21+F25+F33)</f>
        <v>9</v>
      </c>
      <c r="G35" s="175"/>
    </row>
    <row r="36" spans="1:7" x14ac:dyDescent="0.25">
      <c r="A36" s="60"/>
      <c r="B36" s="61"/>
      <c r="C36" s="144"/>
      <c r="D36" s="60"/>
      <c r="E36" s="60"/>
      <c r="F36" s="61"/>
      <c r="G36" s="60"/>
    </row>
    <row r="37" spans="1:7" x14ac:dyDescent="0.25">
      <c r="A37" s="60"/>
      <c r="B37" s="61"/>
      <c r="C37" s="64" t="s">
        <v>42</v>
      </c>
      <c r="D37" s="60"/>
      <c r="E37" s="60" t="s">
        <v>43</v>
      </c>
      <c r="F37" s="61"/>
      <c r="G37" s="60"/>
    </row>
    <row r="38" spans="1:7" x14ac:dyDescent="0.25">
      <c r="C38" s="64"/>
    </row>
    <row r="40" spans="1:7" x14ac:dyDescent="0.25">
      <c r="C40" s="60" t="s">
        <v>126</v>
      </c>
    </row>
    <row r="41" spans="1:7" x14ac:dyDescent="0.25">
      <c r="C41" s="60" t="s">
        <v>127</v>
      </c>
    </row>
    <row r="42" spans="1:7" x14ac:dyDescent="0.25">
      <c r="C42" s="60" t="s">
        <v>128</v>
      </c>
    </row>
    <row r="43" spans="1:7" x14ac:dyDescent="0.25">
      <c r="C43" s="179" t="s">
        <v>129</v>
      </c>
    </row>
  </sheetData>
  <mergeCells count="7">
    <mergeCell ref="A22:G22"/>
    <mergeCell ref="A26:G26"/>
    <mergeCell ref="B18:B19"/>
    <mergeCell ref="A6:G6"/>
    <mergeCell ref="A9:G9"/>
    <mergeCell ref="B11:B12"/>
    <mergeCell ref="B14:B16"/>
  </mergeCells>
  <pageMargins left="0.7" right="0.7" top="0.75" bottom="0.75" header="0.3" footer="0.3"/>
  <pageSetup paperSize="9" orientation="portrait" r:id="rId1"/>
  <ignoredErrors>
    <ignoredError sqref="E33" formula="1"/>
    <ignoredError sqref="F2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34</vt:i4>
      </vt:variant>
    </vt:vector>
  </HeadingPairs>
  <TitlesOfParts>
    <vt:vector size="34" baseType="lpstr">
      <vt:lpstr>январь 2019</vt:lpstr>
      <vt:lpstr>февраль 2019</vt:lpstr>
      <vt:lpstr>март 2019</vt:lpstr>
      <vt:lpstr>апрель 2019</vt:lpstr>
      <vt:lpstr>май 2019</vt:lpstr>
      <vt:lpstr>Июнь 2019</vt:lpstr>
      <vt:lpstr>Июль 2019</vt:lpstr>
      <vt:lpstr>Август 2019</vt:lpstr>
      <vt:lpstr>Сентябрь 2019</vt:lpstr>
      <vt:lpstr>Октябрь 2019</vt:lpstr>
      <vt:lpstr>Ноябрь 2019 </vt:lpstr>
      <vt:lpstr>Декабь 2019</vt:lpstr>
      <vt:lpstr>Январь 2020</vt:lpstr>
      <vt:lpstr>Февраль 2020</vt:lpstr>
      <vt:lpstr>Март 2020</vt:lpstr>
      <vt:lpstr>Апрель 2020</vt:lpstr>
      <vt:lpstr>Май 2020</vt:lpstr>
      <vt:lpstr>Июнь 2020</vt:lpstr>
      <vt:lpstr>Июль 2020</vt:lpstr>
      <vt:lpstr>Август 2020</vt:lpstr>
      <vt:lpstr>Сентябрь 2020</vt:lpstr>
      <vt:lpstr>Декабрь 2020</vt:lpstr>
      <vt:lpstr>Январь 2021</vt:lpstr>
      <vt:lpstr>Февраль 2021</vt:lpstr>
      <vt:lpstr>Март 2021</vt:lpstr>
      <vt:lpstr>Апрель 2021</vt:lpstr>
      <vt:lpstr>Май 2021</vt:lpstr>
      <vt:lpstr>Июнь 2021</vt:lpstr>
      <vt:lpstr>сентябрь 2021</vt:lpstr>
      <vt:lpstr>октябрь до 14.10.2021</vt:lpstr>
      <vt:lpstr>октябрь 2021</vt:lpstr>
      <vt:lpstr>ноябрь 2021</vt:lpstr>
      <vt:lpstr>Декабрь2021</vt:lpstr>
      <vt:lpstr>Февраль ИТР 2023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2023-02-12T22:54:21Z</dcterms:modified>
</cp:coreProperties>
</file>